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3815" windowHeight="13140"/>
  </bookViews>
  <sheets>
    <sheet name="реестр" sheetId="1" r:id="rId1"/>
    <sheet name="пп.6 п.3.1 Правил" sheetId="2" r:id="rId2"/>
  </sheets>
  <definedNames>
    <definedName name="_xlnm._FilterDatabase" localSheetId="0" hidden="1">реестр!$A$5:$WVX$489</definedName>
  </definedNames>
  <calcPr calcId="152511"/>
</workbook>
</file>

<file path=xl/calcChain.xml><?xml version="1.0" encoding="utf-8"?>
<calcChain xmlns="http://schemas.openxmlformats.org/spreadsheetml/2006/main">
  <c r="K269" i="1" l="1"/>
  <c r="L269" i="1" s="1"/>
  <c r="A270" i="1"/>
  <c r="A269" i="1"/>
  <c r="J19" i="2" l="1"/>
  <c r="K357" i="1" l="1"/>
  <c r="L357" i="1"/>
  <c r="H357" i="1"/>
  <c r="H51" i="1" l="1"/>
  <c r="H52" i="1" l="1"/>
  <c r="H8" i="1" l="1"/>
  <c r="H119" i="1"/>
  <c r="L119" i="1" s="1"/>
  <c r="K248" i="1" l="1"/>
  <c r="L248" i="1" s="1"/>
  <c r="H166" i="1" l="1"/>
  <c r="K310" i="1" l="1"/>
  <c r="L310" i="1" s="1"/>
  <c r="H116" i="1"/>
  <c r="K116" i="1" s="1"/>
  <c r="L116" i="1" s="1"/>
  <c r="H115" i="1" l="1"/>
  <c r="K115" i="1" s="1"/>
  <c r="L115" i="1" s="1"/>
  <c r="K309" i="1" l="1"/>
  <c r="L309" i="1" s="1"/>
  <c r="H32" i="1" l="1"/>
  <c r="H47" i="1"/>
  <c r="K47" i="1" s="1"/>
  <c r="L47" i="1" s="1"/>
  <c r="K247" i="1" l="1"/>
  <c r="L247" i="1" s="1"/>
  <c r="K246" i="1"/>
  <c r="L246" i="1" s="1"/>
  <c r="K406" i="1" l="1"/>
  <c r="L406" i="1" s="1"/>
  <c r="K375" i="1"/>
  <c r="K245" i="1"/>
  <c r="L245" i="1" s="1"/>
  <c r="K157" i="1"/>
  <c r="L157" i="1" s="1"/>
  <c r="H99" i="1" l="1"/>
  <c r="J14" i="2" l="1"/>
  <c r="K13" i="2"/>
  <c r="L13" i="2" s="1"/>
  <c r="K487" i="1" l="1"/>
  <c r="L487" i="1" s="1"/>
  <c r="J486" i="1"/>
  <c r="H486" i="1"/>
  <c r="K486" i="1" l="1"/>
  <c r="L486" i="1" s="1"/>
  <c r="H356" i="1"/>
  <c r="K356" i="1" s="1"/>
  <c r="L356" i="1" s="1"/>
  <c r="H355" i="1" l="1"/>
  <c r="K355" i="1" s="1"/>
  <c r="L355" i="1" s="1"/>
  <c r="K308" i="1" l="1"/>
  <c r="L308" i="1" s="1"/>
  <c r="K140" i="1" l="1"/>
  <c r="L140" i="1" s="1"/>
  <c r="H442" i="1" l="1"/>
  <c r="K430" i="1"/>
  <c r="K429" i="1"/>
  <c r="K360" i="1"/>
  <c r="H354" i="1" l="1"/>
  <c r="K354" i="1" s="1"/>
  <c r="L354" i="1" s="1"/>
  <c r="K307" i="1" l="1"/>
  <c r="L307" i="1" s="1"/>
  <c r="K306" i="1" l="1"/>
  <c r="L306" i="1" s="1"/>
  <c r="K305" i="1"/>
  <c r="L305" i="1" s="1"/>
  <c r="K456" i="1" l="1"/>
  <c r="L456" i="1" s="1"/>
  <c r="H439" i="1" l="1"/>
  <c r="K439" i="1" s="1"/>
  <c r="L439" i="1" s="1"/>
  <c r="K268" i="1" l="1"/>
  <c r="L268" i="1" s="1"/>
  <c r="H114" i="1" l="1"/>
  <c r="K114" i="1" s="1"/>
  <c r="L114" i="1" s="1"/>
  <c r="H124" i="1" l="1"/>
  <c r="H66" i="1" l="1"/>
  <c r="H165" i="1" l="1"/>
  <c r="K165" i="1" s="1"/>
  <c r="L165" i="1" s="1"/>
  <c r="H353" i="1" l="1"/>
  <c r="K353" i="1" s="1"/>
  <c r="L353" i="1" s="1"/>
  <c r="H86" i="1" l="1"/>
  <c r="K86" i="1" s="1"/>
  <c r="L86" i="1" s="1"/>
  <c r="H351" i="1" l="1"/>
  <c r="K351" i="1" s="1"/>
  <c r="L351" i="1" s="1"/>
  <c r="H352" i="1"/>
  <c r="K352" i="1" s="1"/>
  <c r="L352" i="1" s="1"/>
  <c r="K133" i="1" l="1"/>
  <c r="L133" i="1" s="1"/>
  <c r="K132" i="1"/>
  <c r="L132" i="1" s="1"/>
  <c r="K22" i="1"/>
  <c r="K303" i="1" l="1"/>
  <c r="L303" i="1" s="1"/>
  <c r="K302" i="1" l="1"/>
  <c r="L302" i="1" s="1"/>
  <c r="K301" i="1" l="1"/>
  <c r="L301" i="1" s="1"/>
  <c r="H113" i="1"/>
  <c r="K113" i="1" s="1"/>
  <c r="L113" i="1" s="1"/>
  <c r="H164" i="1" l="1"/>
  <c r="K164" i="1" l="1"/>
  <c r="L164" i="1" s="1"/>
  <c r="H159" i="1"/>
  <c r="K267" i="1"/>
  <c r="L267" i="1" s="1"/>
  <c r="K300" i="1" l="1"/>
  <c r="L300" i="1" s="1"/>
  <c r="H85" i="1" l="1"/>
  <c r="K85" i="1" s="1"/>
  <c r="L85" i="1" s="1"/>
  <c r="H350" i="1" l="1"/>
  <c r="K350" i="1" s="1"/>
  <c r="L350" i="1" s="1"/>
  <c r="J299" i="1" l="1"/>
  <c r="K299" i="1" s="1"/>
  <c r="L299" i="1" s="1"/>
  <c r="K134" i="1" l="1"/>
  <c r="L134" i="1" s="1"/>
  <c r="H112" i="1" l="1"/>
  <c r="K112" i="1" s="1"/>
  <c r="L112" i="1" s="1"/>
  <c r="H111" i="1" l="1"/>
  <c r="K111" i="1" s="1"/>
  <c r="L111" i="1" s="1"/>
  <c r="H390" i="1" l="1"/>
  <c r="K390" i="1" s="1"/>
  <c r="L390" i="1" s="1"/>
  <c r="H349" i="1" l="1"/>
  <c r="K349" i="1" s="1"/>
  <c r="L349" i="1" s="1"/>
  <c r="L360" i="1"/>
  <c r="K51" i="1" l="1"/>
  <c r="L51" i="1" s="1"/>
  <c r="H83" i="1" l="1"/>
  <c r="K83" i="1" s="1"/>
  <c r="L83" i="1" s="1"/>
  <c r="K298" i="1" l="1"/>
  <c r="L298" i="1" s="1"/>
  <c r="K431" i="1" l="1"/>
  <c r="L431" i="1" s="1"/>
  <c r="K163" i="1" l="1"/>
  <c r="L163" i="1" s="1"/>
  <c r="K12" i="2" l="1"/>
  <c r="L12" i="2" s="1"/>
  <c r="H12" i="2"/>
  <c r="H391" i="1" l="1"/>
  <c r="K391" i="1" s="1"/>
  <c r="L391" i="1" s="1"/>
  <c r="H97" i="1" l="1"/>
  <c r="K97" i="1" s="1"/>
  <c r="L97" i="1" s="1"/>
  <c r="H98" i="1"/>
  <c r="K98" i="1" s="1"/>
  <c r="L98" i="1" s="1"/>
  <c r="H96" i="1"/>
  <c r="K96" i="1" s="1"/>
  <c r="L96" i="1" s="1"/>
  <c r="H95" i="1"/>
  <c r="K95" i="1" s="1"/>
  <c r="L95" i="1" s="1"/>
  <c r="H94" i="1"/>
  <c r="K94" i="1" s="1"/>
  <c r="L94" i="1" s="1"/>
  <c r="H93" i="1"/>
  <c r="K93" i="1" s="1"/>
  <c r="L93" i="1" s="1"/>
  <c r="H92" i="1"/>
  <c r="K92" i="1" l="1"/>
  <c r="L92" i="1" s="1"/>
  <c r="H348" i="1"/>
  <c r="K348" i="1" s="1"/>
  <c r="L348" i="1" s="1"/>
  <c r="H344" i="1" l="1"/>
  <c r="K294" i="1" l="1"/>
  <c r="L294" i="1" s="1"/>
  <c r="K293" i="1"/>
  <c r="L293" i="1" s="1"/>
  <c r="K241" i="1" l="1"/>
  <c r="L241" i="1" s="1"/>
  <c r="K454" i="1" l="1"/>
  <c r="K297" i="1" l="1"/>
  <c r="L297" i="1" s="1"/>
  <c r="K296" i="1"/>
  <c r="L296" i="1" s="1"/>
  <c r="K295" i="1"/>
  <c r="L295" i="1" s="1"/>
  <c r="H347" i="1" l="1"/>
  <c r="K347" i="1" s="1"/>
  <c r="L347" i="1" s="1"/>
  <c r="H346" i="1"/>
  <c r="K346" i="1" s="1"/>
  <c r="L346" i="1" s="1"/>
  <c r="H345" i="1"/>
  <c r="K345" i="1" s="1"/>
  <c r="L345" i="1" s="1"/>
  <c r="K292" i="1"/>
  <c r="L292" i="1" s="1"/>
  <c r="K291" i="1"/>
  <c r="L291" i="1" s="1"/>
  <c r="H423" i="1" l="1"/>
  <c r="K464" i="1" l="1"/>
  <c r="L464" i="1" s="1"/>
  <c r="K463" i="1"/>
  <c r="L463" i="1" s="1"/>
  <c r="K131" i="1" l="1"/>
  <c r="L131" i="1" s="1"/>
  <c r="H82" i="1" l="1"/>
  <c r="K82" i="1" s="1"/>
  <c r="L82" i="1" s="1"/>
  <c r="H69" i="1" l="1"/>
  <c r="K69" i="1" s="1"/>
  <c r="L69" i="1" s="1"/>
  <c r="H65" i="1" l="1"/>
  <c r="K65" i="1" s="1"/>
  <c r="L65" i="1" s="1"/>
  <c r="H441" i="1" l="1"/>
  <c r="K441" i="1" s="1"/>
  <c r="L441" i="1" s="1"/>
  <c r="J440" i="1"/>
  <c r="K440" i="1" l="1"/>
  <c r="H440" i="1"/>
  <c r="H110" i="1"/>
  <c r="K110" i="1" s="1"/>
  <c r="L110" i="1" s="1"/>
  <c r="L440" i="1" l="1"/>
  <c r="K244" i="1"/>
  <c r="L244" i="1" s="1"/>
  <c r="H64" i="1" l="1"/>
  <c r="K64" i="1" s="1"/>
  <c r="L64" i="1" s="1"/>
  <c r="K243" i="1" l="1"/>
  <c r="L243" i="1" s="1"/>
  <c r="L430" i="1" l="1"/>
  <c r="L429" i="1"/>
  <c r="K84" i="1" l="1"/>
  <c r="L84" i="1" s="1"/>
  <c r="K242" i="1" l="1"/>
  <c r="L242" i="1" s="1"/>
  <c r="K370" i="1" l="1"/>
  <c r="L370" i="1" s="1"/>
  <c r="H49" i="1" l="1"/>
  <c r="K49" i="1" s="1"/>
  <c r="L49" i="1" s="1"/>
  <c r="K371" i="1" l="1"/>
  <c r="K125" i="1" l="1"/>
  <c r="K427" i="1" l="1"/>
  <c r="L427" i="1" s="1"/>
  <c r="H109" i="1" l="1"/>
  <c r="K109" i="1" s="1"/>
  <c r="L109" i="1" s="1"/>
  <c r="H108" i="1"/>
  <c r="K108" i="1" s="1"/>
  <c r="L108" i="1" s="1"/>
  <c r="H342" i="1" l="1"/>
  <c r="K342" i="1" s="1"/>
  <c r="L342" i="1" s="1"/>
  <c r="H81" i="1" l="1"/>
  <c r="K81" i="1" s="1"/>
  <c r="L81" i="1" s="1"/>
  <c r="H341" i="1" l="1"/>
  <c r="K341" i="1" s="1"/>
  <c r="L341" i="1" s="1"/>
  <c r="H80" i="1" l="1"/>
  <c r="K80" i="1" s="1"/>
  <c r="L80" i="1" s="1"/>
  <c r="H343" i="1" l="1"/>
  <c r="K343" i="1" s="1"/>
  <c r="L343" i="1" s="1"/>
  <c r="K290" i="1" l="1"/>
  <c r="L290" i="1" s="1"/>
  <c r="H79" i="1" l="1"/>
  <c r="K79" i="1" s="1"/>
  <c r="L79" i="1" s="1"/>
  <c r="H107" i="1" l="1"/>
  <c r="K107" i="1" s="1"/>
  <c r="L107" i="1" s="1"/>
  <c r="K240" i="1" l="1"/>
  <c r="L240" i="1" s="1"/>
  <c r="K239" i="1"/>
  <c r="L239" i="1" s="1"/>
  <c r="K238" i="1"/>
  <c r="L238" i="1" s="1"/>
  <c r="K237" i="1"/>
  <c r="L237" i="1" s="1"/>
  <c r="H340" i="1" l="1"/>
  <c r="K340" i="1" s="1"/>
  <c r="L340" i="1" s="1"/>
  <c r="H339" i="1" l="1"/>
  <c r="K339" i="1" s="1"/>
  <c r="L339" i="1" s="1"/>
  <c r="K224" i="1" l="1"/>
  <c r="K223" i="1"/>
  <c r="K222" i="1"/>
  <c r="H422" i="1" l="1"/>
  <c r="K422" i="1" s="1"/>
  <c r="L422" i="1" s="1"/>
  <c r="H338" i="1" l="1"/>
  <c r="K338" i="1" s="1"/>
  <c r="L338" i="1" s="1"/>
  <c r="K139" i="1" l="1"/>
  <c r="K149" i="1" l="1"/>
  <c r="L149" i="1" s="1"/>
  <c r="K156" i="1" l="1"/>
  <c r="L156" i="1" s="1"/>
  <c r="K236" i="1" l="1"/>
  <c r="L236" i="1" s="1"/>
  <c r="K137" i="1"/>
  <c r="K74" i="1"/>
  <c r="H30" i="1" l="1"/>
  <c r="K30" i="1" s="1"/>
  <c r="L30" i="1" s="1"/>
  <c r="K155" i="1" l="1"/>
  <c r="L155" i="1" s="1"/>
  <c r="K289" i="1" l="1"/>
  <c r="L289" i="1" s="1"/>
  <c r="K288" i="1"/>
  <c r="L288" i="1" s="1"/>
  <c r="K287" i="1"/>
  <c r="L287" i="1" s="1"/>
  <c r="K286" i="1"/>
  <c r="L286" i="1" s="1"/>
  <c r="K285" i="1"/>
  <c r="L285" i="1" s="1"/>
  <c r="H336" i="1"/>
  <c r="K336" i="1" s="1"/>
  <c r="L336" i="1" s="1"/>
  <c r="H335" i="1" l="1"/>
  <c r="K335" i="1" s="1"/>
  <c r="L335" i="1" s="1"/>
  <c r="K266" i="1" l="1"/>
  <c r="L266" i="1" s="1"/>
  <c r="H106" i="1" l="1"/>
  <c r="K106" i="1" s="1"/>
  <c r="L106" i="1" s="1"/>
  <c r="H334" i="1" l="1"/>
  <c r="K334" i="1" s="1"/>
  <c r="L334" i="1" s="1"/>
  <c r="H333" i="1"/>
  <c r="K333" i="1" s="1"/>
  <c r="L333" i="1" s="1"/>
  <c r="H67" i="1" l="1"/>
  <c r="K67" i="1" s="1"/>
  <c r="L67" i="1" s="1"/>
  <c r="K462" i="1" l="1"/>
  <c r="L462" i="1" s="1"/>
  <c r="K461" i="1"/>
  <c r="L461" i="1" s="1"/>
  <c r="K154" i="1" l="1"/>
  <c r="L154" i="1" s="1"/>
  <c r="K141" i="1"/>
  <c r="L141" i="1" s="1"/>
  <c r="K123" i="1" l="1"/>
  <c r="K232" i="1"/>
  <c r="L232" i="1" s="1"/>
  <c r="H402" i="1" l="1"/>
  <c r="K413" i="1"/>
  <c r="L413" i="1" s="1"/>
  <c r="K162" i="1"/>
  <c r="L162" i="1" s="1"/>
  <c r="K143" i="1" l="1"/>
  <c r="H421" i="1" l="1"/>
  <c r="K421" i="1" s="1"/>
  <c r="L421" i="1" s="1"/>
  <c r="K235" i="1" l="1"/>
  <c r="L235" i="1" s="1"/>
  <c r="K234" i="1"/>
  <c r="L234" i="1" s="1"/>
  <c r="K233" i="1"/>
  <c r="L233" i="1" s="1"/>
  <c r="K284" i="1" l="1"/>
  <c r="L284" i="1" s="1"/>
  <c r="H105" i="1" l="1"/>
  <c r="K105" i="1" s="1"/>
  <c r="L105" i="1" s="1"/>
  <c r="K24" i="1" l="1"/>
  <c r="H337" i="1" l="1"/>
  <c r="K337" i="1" s="1"/>
  <c r="L337" i="1" s="1"/>
  <c r="H123" i="1" l="1"/>
  <c r="H332" i="1" l="1"/>
  <c r="K332" i="1" s="1"/>
  <c r="L332" i="1" s="1"/>
  <c r="K11" i="2" l="1"/>
  <c r="L11" i="2" s="1"/>
  <c r="K448" i="1"/>
  <c r="L448" i="1" s="1"/>
  <c r="H78" i="1" l="1"/>
  <c r="K78" i="1" l="1"/>
  <c r="L78" i="1" s="1"/>
  <c r="K161" i="1"/>
  <c r="L161" i="1" s="1"/>
  <c r="K283" i="1" l="1"/>
  <c r="L283" i="1" s="1"/>
  <c r="K282" i="1"/>
  <c r="L282" i="1" s="1"/>
  <c r="K281" i="1"/>
  <c r="L281" i="1" s="1"/>
  <c r="L74" i="1" l="1"/>
  <c r="H68" i="1" l="1"/>
  <c r="K68" i="1" s="1"/>
  <c r="L68" i="1" s="1"/>
  <c r="K474" i="1" l="1"/>
  <c r="L474" i="1" s="1"/>
  <c r="K471" i="1" l="1"/>
  <c r="L471" i="1" s="1"/>
  <c r="K231" i="1"/>
  <c r="L231" i="1" s="1"/>
  <c r="L145" i="1"/>
  <c r="H331" i="1"/>
  <c r="K331" i="1" s="1"/>
  <c r="L331" i="1" s="1"/>
  <c r="H330" i="1"/>
  <c r="K330" i="1" s="1"/>
  <c r="L330" i="1" s="1"/>
  <c r="H329" i="1"/>
  <c r="K329" i="1" s="1"/>
  <c r="L329" i="1" s="1"/>
  <c r="K36" i="1" l="1"/>
  <c r="H38" i="1"/>
  <c r="K38" i="1" s="1"/>
  <c r="L38" i="1" s="1"/>
  <c r="H42" i="1"/>
  <c r="K42" i="1" s="1"/>
  <c r="L42" i="1" s="1"/>
  <c r="K457" i="1" l="1"/>
  <c r="H104" i="1" l="1"/>
  <c r="K104" i="1" s="1"/>
  <c r="L104" i="1" s="1"/>
  <c r="H103" i="1"/>
  <c r="K103" i="1" s="1"/>
  <c r="L103" i="1" s="1"/>
  <c r="K265" i="1" l="1"/>
  <c r="L265" i="1" s="1"/>
  <c r="K264" i="1"/>
  <c r="L264" i="1" s="1"/>
  <c r="K263" i="1"/>
  <c r="L263" i="1" s="1"/>
  <c r="K262" i="1"/>
  <c r="L262" i="1" s="1"/>
  <c r="K261" i="1"/>
  <c r="L261" i="1" s="1"/>
  <c r="K260" i="1"/>
  <c r="L260" i="1" s="1"/>
  <c r="K280" i="1"/>
  <c r="L280" i="1" s="1"/>
  <c r="K124" i="1" l="1"/>
  <c r="J124" i="1"/>
  <c r="H328" i="1" l="1"/>
  <c r="K328" i="1" s="1"/>
  <c r="L328" i="1" s="1"/>
  <c r="K453" i="1" l="1"/>
  <c r="K122" i="1" l="1"/>
  <c r="H327" i="1" l="1"/>
  <c r="K327" i="1" s="1"/>
  <c r="L327" i="1" s="1"/>
  <c r="K374" i="1" l="1"/>
  <c r="K278" i="1" l="1"/>
  <c r="L278" i="1" s="1"/>
  <c r="K279" i="1"/>
  <c r="L279" i="1" s="1"/>
  <c r="K450" i="1" l="1"/>
  <c r="L450" i="1" s="1"/>
  <c r="K226" i="1"/>
  <c r="H326" i="1" l="1"/>
  <c r="K326" i="1" s="1"/>
  <c r="L326" i="1" s="1"/>
  <c r="H400" i="1" l="1"/>
  <c r="K400" i="1" l="1"/>
  <c r="L400" i="1" s="1"/>
  <c r="K225" i="1"/>
  <c r="K259" i="1"/>
  <c r="L259" i="1" s="1"/>
  <c r="H325" i="1" l="1"/>
  <c r="K325" i="1" s="1"/>
  <c r="L325" i="1" s="1"/>
  <c r="H324" i="1"/>
  <c r="K324" i="1" s="1"/>
  <c r="L324" i="1" s="1"/>
  <c r="H323" i="1" l="1"/>
  <c r="K323" i="1" s="1"/>
  <c r="L323" i="1" s="1"/>
  <c r="L374" i="1" l="1"/>
  <c r="H322" i="1" l="1"/>
  <c r="K322" i="1" s="1"/>
  <c r="L322" i="1" s="1"/>
  <c r="H420" i="1" l="1"/>
  <c r="K420" i="1" l="1"/>
  <c r="L420" i="1" s="1"/>
  <c r="H62" i="1"/>
  <c r="K62" i="1" s="1"/>
  <c r="L62" i="1" s="1"/>
  <c r="K473" i="1" l="1"/>
  <c r="L473" i="1" s="1"/>
  <c r="K207" i="1" l="1"/>
  <c r="K208" i="1"/>
  <c r="K209" i="1"/>
  <c r="K210" i="1"/>
  <c r="K211" i="1"/>
  <c r="K216" i="1"/>
  <c r="K206" i="1"/>
  <c r="K205" i="1"/>
  <c r="K258" i="1"/>
  <c r="L258" i="1" s="1"/>
  <c r="K218" i="1"/>
  <c r="L218" i="1" s="1"/>
  <c r="K215" i="1"/>
  <c r="K213" i="1"/>
  <c r="K212" i="1"/>
  <c r="L212" i="1" s="1"/>
  <c r="K201" i="1"/>
  <c r="K199" i="1"/>
  <c r="K198" i="1"/>
  <c r="K197" i="1"/>
  <c r="K186" i="1"/>
  <c r="K179" i="1"/>
  <c r="K178" i="1"/>
  <c r="K185" i="1"/>
  <c r="K169" i="1"/>
  <c r="K168" i="1"/>
  <c r="E76" i="1" l="1"/>
  <c r="H76" i="1" s="1"/>
  <c r="K76" i="1" l="1"/>
  <c r="L76" i="1" s="1"/>
  <c r="H321" i="1"/>
  <c r="K321" i="1" s="1"/>
  <c r="L321" i="1" s="1"/>
  <c r="K227" i="1" l="1"/>
  <c r="L227" i="1" s="1"/>
  <c r="K228" i="1"/>
  <c r="L228" i="1" s="1"/>
  <c r="J423" i="1" l="1"/>
  <c r="K423" i="1"/>
  <c r="K485" i="1" l="1"/>
  <c r="L485" i="1" s="1"/>
  <c r="K484" i="1"/>
  <c r="J483" i="1"/>
  <c r="J482" i="1" s="1"/>
  <c r="H483" i="1"/>
  <c r="H482" i="1" s="1"/>
  <c r="K481" i="1"/>
  <c r="L481" i="1" s="1"/>
  <c r="L480" i="1"/>
  <c r="K479" i="1"/>
  <c r="L479" i="1" s="1"/>
  <c r="K478" i="1"/>
  <c r="J477" i="1"/>
  <c r="J476" i="1" s="1"/>
  <c r="H477" i="1"/>
  <c r="H476" i="1" s="1"/>
  <c r="K475" i="1"/>
  <c r="L475" i="1" s="1"/>
  <c r="K472" i="1"/>
  <c r="L472" i="1" s="1"/>
  <c r="J470" i="1"/>
  <c r="H470" i="1"/>
  <c r="K469" i="1"/>
  <c r="L469" i="1" s="1"/>
  <c r="J468" i="1"/>
  <c r="H468" i="1"/>
  <c r="K465" i="1"/>
  <c r="L465" i="1" s="1"/>
  <c r="K460" i="1"/>
  <c r="L460" i="1" s="1"/>
  <c r="K459" i="1"/>
  <c r="L459" i="1" s="1"/>
  <c r="L458" i="1"/>
  <c r="L457" i="1"/>
  <c r="L455" i="1"/>
  <c r="L454" i="1"/>
  <c r="L453" i="1"/>
  <c r="L451" i="1"/>
  <c r="L449" i="1"/>
  <c r="K447" i="1"/>
  <c r="L447" i="1" s="1"/>
  <c r="L446" i="1"/>
  <c r="L445" i="1"/>
  <c r="L444" i="1"/>
  <c r="K443" i="1"/>
  <c r="K442" i="1" s="1"/>
  <c r="J442" i="1"/>
  <c r="H438" i="1"/>
  <c r="K437" i="1"/>
  <c r="J437" i="1"/>
  <c r="K435" i="1"/>
  <c r="J433" i="1"/>
  <c r="J432" i="1" s="1"/>
  <c r="H433" i="1"/>
  <c r="H432" i="1" s="1"/>
  <c r="H417" i="1"/>
  <c r="K417" i="1" s="1"/>
  <c r="L428" i="1"/>
  <c r="L425" i="1"/>
  <c r="K414" i="1"/>
  <c r="J415" i="1"/>
  <c r="H416" i="1"/>
  <c r="K412" i="1"/>
  <c r="L412" i="1" s="1"/>
  <c r="K411" i="1"/>
  <c r="L411" i="1" s="1"/>
  <c r="K410" i="1"/>
  <c r="L410" i="1" s="1"/>
  <c r="K409" i="1"/>
  <c r="L409" i="1" s="1"/>
  <c r="K408" i="1"/>
  <c r="L408" i="1" s="1"/>
  <c r="K407" i="1"/>
  <c r="L407" i="1" s="1"/>
  <c r="K402" i="1"/>
  <c r="J402" i="1"/>
  <c r="H401" i="1"/>
  <c r="H399" i="1"/>
  <c r="L399" i="1" s="1"/>
  <c r="J398" i="1"/>
  <c r="K396" i="1"/>
  <c r="L396" i="1" s="1"/>
  <c r="J395" i="1"/>
  <c r="H395" i="1"/>
  <c r="H394" i="1"/>
  <c r="H393" i="1"/>
  <c r="K393" i="1" s="1"/>
  <c r="H392" i="1"/>
  <c r="L392" i="1" s="1"/>
  <c r="L389" i="1"/>
  <c r="H388" i="1"/>
  <c r="H387" i="1"/>
  <c r="H386" i="1"/>
  <c r="K386" i="1" s="1"/>
  <c r="L386" i="1" s="1"/>
  <c r="H385" i="1"/>
  <c r="K385" i="1" s="1"/>
  <c r="L385" i="1" s="1"/>
  <c r="H384" i="1"/>
  <c r="H383" i="1"/>
  <c r="J382" i="1"/>
  <c r="K380" i="1"/>
  <c r="K379" i="1" s="1"/>
  <c r="J379" i="1"/>
  <c r="J378" i="1" s="1"/>
  <c r="H379" i="1"/>
  <c r="H378" i="1" s="1"/>
  <c r="K377" i="1"/>
  <c r="L377" i="1" s="1"/>
  <c r="L376" i="1"/>
  <c r="L375" i="1"/>
  <c r="L373" i="1"/>
  <c r="K372" i="1"/>
  <c r="L372" i="1" s="1"/>
  <c r="L371" i="1"/>
  <c r="L369" i="1"/>
  <c r="H368" i="1"/>
  <c r="K367" i="1"/>
  <c r="L367" i="1" s="1"/>
  <c r="H366" i="1"/>
  <c r="H365" i="1"/>
  <c r="K365" i="1" s="1"/>
  <c r="H320" i="1"/>
  <c r="K320" i="1" s="1"/>
  <c r="L320" i="1" s="1"/>
  <c r="H319" i="1"/>
  <c r="K319" i="1" s="1"/>
  <c r="L319" i="1" s="1"/>
  <c r="H318" i="1"/>
  <c r="K318" i="1" s="1"/>
  <c r="L318" i="1" s="1"/>
  <c r="H317" i="1"/>
  <c r="K317" i="1" s="1"/>
  <c r="L317" i="1" s="1"/>
  <c r="H316" i="1"/>
  <c r="K316" i="1" s="1"/>
  <c r="L316" i="1" s="1"/>
  <c r="H315" i="1"/>
  <c r="K315" i="1" s="1"/>
  <c r="L315" i="1" s="1"/>
  <c r="H314" i="1"/>
  <c r="J312" i="1"/>
  <c r="K277" i="1"/>
  <c r="L277" i="1" s="1"/>
  <c r="K276" i="1"/>
  <c r="L276" i="1" s="1"/>
  <c r="K275" i="1"/>
  <c r="L275" i="1" s="1"/>
  <c r="K274" i="1"/>
  <c r="L274" i="1" s="1"/>
  <c r="K273" i="1"/>
  <c r="L273" i="1" s="1"/>
  <c r="K272" i="1"/>
  <c r="L272" i="1" s="1"/>
  <c r="K271" i="1"/>
  <c r="L271" i="1" s="1"/>
  <c r="K257" i="1"/>
  <c r="L257" i="1" s="1"/>
  <c r="K256" i="1"/>
  <c r="L256" i="1" s="1"/>
  <c r="K255" i="1"/>
  <c r="L255" i="1" s="1"/>
  <c r="K254" i="1"/>
  <c r="L254" i="1" s="1"/>
  <c r="K253" i="1"/>
  <c r="L253" i="1" s="1"/>
  <c r="K252" i="1"/>
  <c r="L252" i="1" s="1"/>
  <c r="K251" i="1"/>
  <c r="L251" i="1" s="1"/>
  <c r="K250" i="1"/>
  <c r="L250" i="1" s="1"/>
  <c r="L226" i="1"/>
  <c r="L225" i="1"/>
  <c r="L224" i="1"/>
  <c r="L223" i="1"/>
  <c r="L222" i="1"/>
  <c r="K221" i="1"/>
  <c r="L221" i="1" s="1"/>
  <c r="K220" i="1"/>
  <c r="L220" i="1" s="1"/>
  <c r="K219" i="1"/>
  <c r="L219" i="1" s="1"/>
  <c r="K217" i="1"/>
  <c r="L217" i="1" s="1"/>
  <c r="L216" i="1"/>
  <c r="L215" i="1"/>
  <c r="K214" i="1"/>
  <c r="L214" i="1" s="1"/>
  <c r="L213" i="1"/>
  <c r="L211" i="1"/>
  <c r="L210" i="1"/>
  <c r="L209" i="1"/>
  <c r="L208" i="1"/>
  <c r="L207" i="1"/>
  <c r="L206" i="1"/>
  <c r="L205" i="1"/>
  <c r="K204" i="1"/>
  <c r="L204" i="1" s="1"/>
  <c r="K203" i="1"/>
  <c r="L203" i="1" s="1"/>
  <c r="K202" i="1"/>
  <c r="L202" i="1" s="1"/>
  <c r="L201" i="1"/>
  <c r="K200" i="1"/>
  <c r="L200" i="1" s="1"/>
  <c r="L199" i="1"/>
  <c r="L198" i="1"/>
  <c r="L197" i="1"/>
  <c r="K196" i="1"/>
  <c r="L196" i="1" s="1"/>
  <c r="K195" i="1"/>
  <c r="L195" i="1" s="1"/>
  <c r="K194" i="1"/>
  <c r="L194" i="1" s="1"/>
  <c r="K193" i="1"/>
  <c r="L193" i="1" s="1"/>
  <c r="K192" i="1"/>
  <c r="L192" i="1" s="1"/>
  <c r="K191" i="1"/>
  <c r="L191" i="1" s="1"/>
  <c r="K190" i="1"/>
  <c r="L190" i="1" s="1"/>
  <c r="K189" i="1"/>
  <c r="L189" i="1" s="1"/>
  <c r="K188" i="1"/>
  <c r="L188" i="1" s="1"/>
  <c r="K187" i="1"/>
  <c r="L187" i="1" s="1"/>
  <c r="L186" i="1"/>
  <c r="L185" i="1"/>
  <c r="K184" i="1"/>
  <c r="L184" i="1" s="1"/>
  <c r="K183" i="1"/>
  <c r="L183" i="1" s="1"/>
  <c r="K182" i="1"/>
  <c r="L182" i="1" s="1"/>
  <c r="K181" i="1"/>
  <c r="L181" i="1" s="1"/>
  <c r="K180" i="1"/>
  <c r="L180" i="1" s="1"/>
  <c r="L179" i="1"/>
  <c r="L178" i="1"/>
  <c r="K177" i="1"/>
  <c r="L177" i="1" s="1"/>
  <c r="K176" i="1"/>
  <c r="L176" i="1" s="1"/>
  <c r="K175" i="1"/>
  <c r="L175" i="1" s="1"/>
  <c r="K174" i="1"/>
  <c r="L174" i="1" s="1"/>
  <c r="K173" i="1"/>
  <c r="L173" i="1" s="1"/>
  <c r="K172" i="1"/>
  <c r="L172" i="1" s="1"/>
  <c r="K171" i="1"/>
  <c r="L171" i="1" s="1"/>
  <c r="K170" i="1"/>
  <c r="L170" i="1" s="1"/>
  <c r="L169" i="1"/>
  <c r="L168" i="1"/>
  <c r="J166" i="1"/>
  <c r="K159" i="1"/>
  <c r="J159" i="1"/>
  <c r="L144" i="1"/>
  <c r="L143" i="1"/>
  <c r="L142" i="1"/>
  <c r="L139" i="1"/>
  <c r="L123" i="1"/>
  <c r="L137" i="1"/>
  <c r="L136" i="1"/>
  <c r="L135" i="1"/>
  <c r="L125" i="1"/>
  <c r="H122" i="1"/>
  <c r="L122" i="1" s="1"/>
  <c r="H121" i="1"/>
  <c r="L121" i="1" s="1"/>
  <c r="H120" i="1"/>
  <c r="L120" i="1" s="1"/>
  <c r="L118" i="1"/>
  <c r="H117" i="1"/>
  <c r="K117" i="1" s="1"/>
  <c r="L117" i="1" s="1"/>
  <c r="K153" i="1"/>
  <c r="L153" i="1" s="1"/>
  <c r="K152" i="1"/>
  <c r="L152" i="1" s="1"/>
  <c r="K151" i="1"/>
  <c r="L151" i="1" s="1"/>
  <c r="H102" i="1"/>
  <c r="K102" i="1" s="1"/>
  <c r="L102" i="1" s="1"/>
  <c r="H101" i="1"/>
  <c r="K101" i="1" s="1"/>
  <c r="L101" i="1" s="1"/>
  <c r="K150" i="1"/>
  <c r="L150" i="1" s="1"/>
  <c r="H87" i="1"/>
  <c r="L77" i="1"/>
  <c r="L75" i="1"/>
  <c r="H61" i="1"/>
  <c r="K61" i="1" s="1"/>
  <c r="L61" i="1" s="1"/>
  <c r="H58" i="1"/>
  <c r="H57" i="1"/>
  <c r="H56" i="1"/>
  <c r="H55" i="1"/>
  <c r="K55" i="1" s="1"/>
  <c r="L55" i="1" s="1"/>
  <c r="H54" i="1"/>
  <c r="K54" i="1" s="1"/>
  <c r="L54" i="1" s="1"/>
  <c r="H53" i="1"/>
  <c r="H46" i="1"/>
  <c r="H45" i="1"/>
  <c r="H44" i="1"/>
  <c r="H43" i="1"/>
  <c r="K43" i="1" s="1"/>
  <c r="L43" i="1" s="1"/>
  <c r="H40" i="1"/>
  <c r="H39" i="1"/>
  <c r="K39" i="1" s="1"/>
  <c r="L39" i="1" s="1"/>
  <c r="K37" i="1"/>
  <c r="L37" i="1" s="1"/>
  <c r="H35" i="1"/>
  <c r="H34" i="1"/>
  <c r="H31" i="1"/>
  <c r="K31" i="1" s="1"/>
  <c r="L31" i="1" s="1"/>
  <c r="H29" i="1"/>
  <c r="K29" i="1" s="1"/>
  <c r="L29" i="1" s="1"/>
  <c r="H28" i="1"/>
  <c r="J26" i="1"/>
  <c r="L24" i="1"/>
  <c r="L23" i="1"/>
  <c r="L22" i="1"/>
  <c r="L21" i="1"/>
  <c r="K20" i="1"/>
  <c r="J20" i="1"/>
  <c r="J7" i="1" s="1"/>
  <c r="J6" i="1" s="1"/>
  <c r="H20" i="1"/>
  <c r="H19" i="1"/>
  <c r="L19" i="1" s="1"/>
  <c r="H18" i="1"/>
  <c r="L18" i="1" s="1"/>
  <c r="H17" i="1"/>
  <c r="H16" i="1"/>
  <c r="H15" i="1"/>
  <c r="L15" i="1" s="1"/>
  <c r="H14" i="1"/>
  <c r="H13" i="1"/>
  <c r="H12" i="1"/>
  <c r="H11" i="1"/>
  <c r="H10" i="1"/>
  <c r="K10" i="1" s="1"/>
  <c r="L10" i="1" s="1"/>
  <c r="H9" i="1"/>
  <c r="K9" i="1" s="1"/>
  <c r="L9" i="1" s="1"/>
  <c r="A9" i="1"/>
  <c r="A10" i="1" s="1"/>
  <c r="A11" i="1" s="1"/>
  <c r="A12" i="1" s="1"/>
  <c r="A13" i="1" s="1"/>
  <c r="A14" i="1" s="1"/>
  <c r="A15" i="1" s="1"/>
  <c r="A16" i="1" s="1"/>
  <c r="A17" i="1" s="1"/>
  <c r="A18" i="1" s="1"/>
  <c r="A19" i="1" s="1"/>
  <c r="A21" i="1" s="1"/>
  <c r="A22" i="1" s="1"/>
  <c r="K8" i="1"/>
  <c r="H26" i="1" l="1"/>
  <c r="L438" i="1"/>
  <c r="H437" i="1"/>
  <c r="H436" i="1" s="1"/>
  <c r="K387" i="1"/>
  <c r="L387" i="1" s="1"/>
  <c r="K46" i="1"/>
  <c r="L46" i="1" s="1"/>
  <c r="K388" i="1"/>
  <c r="L388" i="1" s="1"/>
  <c r="H312" i="1"/>
  <c r="H311" i="1" s="1"/>
  <c r="K384" i="1"/>
  <c r="L384" i="1" s="1"/>
  <c r="K383" i="1"/>
  <c r="L383" i="1" s="1"/>
  <c r="A23" i="1"/>
  <c r="A24" i="1" s="1"/>
  <c r="A27" i="1" s="1"/>
  <c r="A28" i="1" s="1"/>
  <c r="A29" i="1" s="1"/>
  <c r="A30" i="1" s="1"/>
  <c r="A31" i="1" s="1"/>
  <c r="K416" i="1"/>
  <c r="L416" i="1" s="1"/>
  <c r="H415" i="1"/>
  <c r="K87" i="1"/>
  <c r="L87" i="1" s="1"/>
  <c r="K57" i="1"/>
  <c r="L57" i="1" s="1"/>
  <c r="K45" i="1"/>
  <c r="L45" i="1" s="1"/>
  <c r="K53" i="1"/>
  <c r="L53" i="1" s="1"/>
  <c r="L124" i="1"/>
  <c r="K35" i="1"/>
  <c r="L35" i="1" s="1"/>
  <c r="K14" i="1"/>
  <c r="L14" i="1" s="1"/>
  <c r="K13" i="1"/>
  <c r="L13" i="1" s="1"/>
  <c r="K58" i="1"/>
  <c r="L58" i="1" s="1"/>
  <c r="K394" i="1"/>
  <c r="L394" i="1" s="1"/>
  <c r="K40" i="1"/>
  <c r="L40" i="1" s="1"/>
  <c r="K12" i="1"/>
  <c r="L12" i="1" s="1"/>
  <c r="K17" i="1"/>
  <c r="L17" i="1" s="1"/>
  <c r="K146" i="1"/>
  <c r="L146" i="1" s="1"/>
  <c r="K147" i="1"/>
  <c r="L147" i="1" s="1"/>
  <c r="K148" i="1"/>
  <c r="L148" i="1" s="1"/>
  <c r="K44" i="1"/>
  <c r="L44" i="1" s="1"/>
  <c r="K56" i="1"/>
  <c r="L56" i="1" s="1"/>
  <c r="L36" i="1"/>
  <c r="K401" i="1"/>
  <c r="K398" i="1" s="1"/>
  <c r="K397" i="1" s="1"/>
  <c r="K34" i="1"/>
  <c r="L34" i="1"/>
  <c r="K11" i="1"/>
  <c r="L11" i="1" s="1"/>
  <c r="K28" i="1"/>
  <c r="L28" i="1" s="1"/>
  <c r="J436" i="1"/>
  <c r="K16" i="1"/>
  <c r="L16" i="1" s="1"/>
  <c r="L402" i="1"/>
  <c r="L417" i="1"/>
  <c r="L423" i="1"/>
  <c r="J414" i="1"/>
  <c r="H398" i="1"/>
  <c r="H397" i="1" s="1"/>
  <c r="H467" i="1"/>
  <c r="K470" i="1"/>
  <c r="L470" i="1" s="1"/>
  <c r="L20" i="1"/>
  <c r="K483" i="1"/>
  <c r="K482" i="1" s="1"/>
  <c r="L482" i="1" s="1"/>
  <c r="J25" i="1"/>
  <c r="L379" i="1"/>
  <c r="K378" i="1"/>
  <c r="L442" i="1"/>
  <c r="K436" i="1"/>
  <c r="J158" i="1"/>
  <c r="J397" i="1"/>
  <c r="L159" i="1"/>
  <c r="L380" i="1"/>
  <c r="K395" i="1"/>
  <c r="L395" i="1" s="1"/>
  <c r="L443" i="1"/>
  <c r="K468" i="1"/>
  <c r="L468" i="1" s="1"/>
  <c r="J467" i="1"/>
  <c r="L484" i="1"/>
  <c r="L483" i="1" s="1"/>
  <c r="J381" i="1"/>
  <c r="L8" i="1"/>
  <c r="H382" i="1"/>
  <c r="H381" i="1" s="1"/>
  <c r="L393" i="1"/>
  <c r="L478" i="1"/>
  <c r="K477" i="1"/>
  <c r="L365" i="1"/>
  <c r="H7" i="1"/>
  <c r="H6" i="1" s="1"/>
  <c r="K166" i="1"/>
  <c r="K314" i="1"/>
  <c r="K433" i="1"/>
  <c r="L435" i="1"/>
  <c r="A32" i="1" l="1"/>
  <c r="A33" i="1" s="1"/>
  <c r="A34" i="1" s="1"/>
  <c r="A35" i="1" s="1"/>
  <c r="A36" i="1" s="1"/>
  <c r="A37" i="1" s="1"/>
  <c r="A38" i="1" s="1"/>
  <c r="A39" i="1" s="1"/>
  <c r="A40" i="1" s="1"/>
  <c r="A41" i="1" s="1"/>
  <c r="A42" i="1" s="1"/>
  <c r="A43" i="1" s="1"/>
  <c r="A44" i="1" s="1"/>
  <c r="A45" i="1" s="1"/>
  <c r="A46" i="1" s="1"/>
  <c r="A47" i="1" s="1"/>
  <c r="A48" i="1" s="1"/>
  <c r="A49" i="1" s="1"/>
  <c r="K415" i="1"/>
  <c r="L415" i="1" s="1"/>
  <c r="H25" i="1"/>
  <c r="K382" i="1"/>
  <c r="L382" i="1" s="1"/>
  <c r="L401" i="1"/>
  <c r="K26" i="1"/>
  <c r="L26" i="1" s="1"/>
  <c r="K7" i="1"/>
  <c r="K6" i="1" s="1"/>
  <c r="L6" i="1" s="1"/>
  <c r="L398" i="1"/>
  <c r="L397" i="1"/>
  <c r="H414" i="1"/>
  <c r="L414" i="1" s="1"/>
  <c r="K467" i="1"/>
  <c r="L467" i="1" s="1"/>
  <c r="L437" i="1"/>
  <c r="L436" i="1"/>
  <c r="K432" i="1"/>
  <c r="L432" i="1" s="1"/>
  <c r="L433" i="1"/>
  <c r="K312" i="1"/>
  <c r="L314" i="1"/>
  <c r="L477" i="1"/>
  <c r="K476" i="1"/>
  <c r="L476" i="1" s="1"/>
  <c r="K158" i="1"/>
  <c r="A50" i="1" l="1"/>
  <c r="A51" i="1" s="1"/>
  <c r="K381" i="1"/>
  <c r="K25" i="1"/>
  <c r="L25" i="1" s="1"/>
  <c r="L7" i="1"/>
  <c r="L312" i="1"/>
  <c r="A52" i="1" l="1"/>
  <c r="A53" i="1" s="1"/>
  <c r="A54" i="1" s="1"/>
  <c r="A55" i="1" s="1"/>
  <c r="A56" i="1" s="1"/>
  <c r="A57" i="1" s="1"/>
  <c r="A58" i="1" s="1"/>
  <c r="A59" i="1" s="1"/>
  <c r="A60" i="1" s="1"/>
  <c r="A61" i="1" s="1"/>
  <c r="A62" i="1" s="1"/>
  <c r="A63" i="1" s="1"/>
  <c r="A64" i="1" s="1"/>
  <c r="A65" i="1" s="1"/>
  <c r="A66" i="1" l="1"/>
  <c r="A67" i="1" s="1"/>
  <c r="A68" i="1" s="1"/>
  <c r="A69" i="1" s="1"/>
  <c r="A70" i="1" s="1"/>
  <c r="A71" i="1" s="1"/>
  <c r="A72" i="1" s="1"/>
  <c r="A73" i="1" s="1"/>
  <c r="A74" i="1" s="1"/>
  <c r="A75" i="1" s="1"/>
  <c r="A76" i="1" s="1"/>
  <c r="A77" i="1" s="1"/>
  <c r="A78" i="1" s="1"/>
  <c r="A79" i="1" s="1"/>
  <c r="A80" i="1" l="1"/>
  <c r="A81" i="1" l="1"/>
  <c r="A82" i="1" s="1"/>
  <c r="A83" i="1" s="1"/>
  <c r="A84" i="1" s="1"/>
  <c r="A85" i="1" s="1"/>
  <c r="A86" i="1" s="1"/>
  <c r="A87" i="1" s="1"/>
  <c r="A88" i="1" l="1"/>
  <c r="A89" i="1" s="1"/>
  <c r="A90" i="1" s="1"/>
  <c r="A91" i="1" s="1"/>
  <c r="A92" i="1" l="1"/>
  <c r="A93" i="1" s="1"/>
  <c r="A94" i="1" s="1"/>
  <c r="A95" i="1" s="1"/>
  <c r="A96" i="1" s="1"/>
  <c r="A97" i="1" s="1"/>
  <c r="A98" i="1" s="1"/>
  <c r="A99" i="1" s="1"/>
  <c r="A100" i="1" s="1"/>
  <c r="A101" i="1" l="1"/>
  <c r="A102" i="1" s="1"/>
  <c r="A103" i="1" s="1"/>
  <c r="A104" i="1" s="1"/>
  <c r="A105" i="1" s="1"/>
  <c r="A106" i="1" s="1"/>
  <c r="A107" i="1" s="1"/>
  <c r="A108" i="1" s="1"/>
  <c r="A109" i="1" s="1"/>
  <c r="A110" i="1" s="1"/>
  <c r="A111" i="1" s="1"/>
  <c r="A112" i="1" l="1"/>
  <c r="A113" i="1" l="1"/>
  <c r="A114" i="1" s="1"/>
  <c r="A115" i="1" s="1"/>
  <c r="A116" i="1" s="1"/>
  <c r="A117" i="1" s="1"/>
  <c r="A118" i="1" l="1"/>
  <c r="A119" i="1" l="1"/>
  <c r="A120" i="1" s="1"/>
  <c r="A121" i="1" s="1"/>
  <c r="A122" i="1" s="1"/>
  <c r="A123"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60" i="1" s="1"/>
  <c r="A161" i="1" s="1"/>
  <c r="A162" i="1" s="1"/>
  <c r="A163" i="1" s="1"/>
  <c r="A164" i="1" s="1"/>
  <c r="A165"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l="1"/>
  <c r="A247" i="1" l="1"/>
  <c r="A248" i="1" l="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l="1"/>
  <c r="A300" i="1" l="1"/>
  <c r="A301" i="1" l="1"/>
  <c r="A302" i="1" l="1"/>
  <c r="A303" i="1" l="1"/>
  <c r="A304" i="1" l="1"/>
  <c r="A305" i="1" l="1"/>
  <c r="A306" i="1" l="1"/>
  <c r="A307" i="1" l="1"/>
  <c r="A308" i="1" l="1"/>
  <c r="L166" i="1"/>
  <c r="H158" i="1"/>
  <c r="A309" i="1" l="1"/>
  <c r="L158" i="1"/>
  <c r="H488" i="1"/>
  <c r="H495" i="1" s="1"/>
  <c r="H493" i="1" s="1"/>
  <c r="A310" i="1" l="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l="1"/>
  <c r="A358" i="1" s="1"/>
  <c r="A359" i="1" s="1"/>
  <c r="A360" i="1" s="1"/>
  <c r="A361" i="1" s="1"/>
  <c r="A362" i="1" s="1"/>
  <c r="A363" i="1" s="1"/>
  <c r="A364" i="1" s="1"/>
  <c r="A365" i="1" s="1"/>
  <c r="A367" i="1" s="1"/>
  <c r="A369" i="1" s="1"/>
  <c r="A370" i="1" s="1"/>
  <c r="A371" i="1" s="1"/>
  <c r="A372" i="1" s="1"/>
  <c r="A373" i="1" s="1"/>
  <c r="A374" i="1" s="1"/>
  <c r="A375" i="1" s="1"/>
  <c r="A376" i="1" s="1"/>
  <c r="A377" i="1" s="1"/>
  <c r="A380" i="1" s="1"/>
  <c r="A383" i="1" s="1"/>
  <c r="A384" i="1" s="1"/>
  <c r="A385" i="1" s="1"/>
  <c r="A386" i="1" s="1"/>
  <c r="A387" i="1" s="1"/>
  <c r="A388" i="1" s="1"/>
  <c r="A389" i="1" s="1"/>
  <c r="A390" i="1" s="1"/>
  <c r="A391" i="1" s="1"/>
  <c r="A392" i="1" s="1"/>
  <c r="A393" i="1" s="1"/>
  <c r="A394" i="1" s="1"/>
  <c r="A396" i="1" s="1"/>
  <c r="A399" i="1" s="1"/>
  <c r="A400" i="1" s="1"/>
  <c r="A401" i="1" s="1"/>
  <c r="A403" i="1" s="1"/>
  <c r="A404" i="1" s="1"/>
  <c r="A405" i="1" s="1"/>
  <c r="A406" i="1" s="1"/>
  <c r="A407" i="1" s="1"/>
  <c r="A408" i="1" s="1"/>
  <c r="A409" i="1" s="1"/>
  <c r="A410" i="1" s="1"/>
  <c r="A411" i="1" s="1"/>
  <c r="A412" i="1" s="1"/>
  <c r="A413" i="1" s="1"/>
  <c r="A416" i="1" s="1"/>
  <c r="A417" i="1" s="1"/>
  <c r="A418" i="1" s="1"/>
  <c r="A419" i="1" s="1"/>
  <c r="A420" i="1" s="1"/>
  <c r="A421" i="1" s="1"/>
  <c r="A422" i="1" s="1"/>
  <c r="A424" i="1" s="1"/>
  <c r="A425" i="1" s="1"/>
  <c r="A426" i="1" s="1"/>
  <c r="A427" i="1" s="1"/>
  <c r="A428" i="1" s="1"/>
  <c r="A429" i="1" s="1"/>
  <c r="A430" i="1" s="1"/>
  <c r="A431" i="1" s="1"/>
  <c r="A434" i="1" s="1"/>
  <c r="A435" i="1" s="1"/>
  <c r="A438" i="1" s="1"/>
  <c r="A439" i="1" s="1"/>
  <c r="A441"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9" i="1" s="1"/>
  <c r="A471" i="1" s="1"/>
  <c r="A472" i="1" s="1"/>
  <c r="A473" i="1" s="1"/>
  <c r="A474" i="1" s="1"/>
  <c r="A475" i="1" s="1"/>
  <c r="A478" i="1" s="1"/>
  <c r="A479" i="1" s="1"/>
  <c r="A480" i="1" s="1"/>
  <c r="A481" i="1" s="1"/>
  <c r="A484" i="1" s="1"/>
  <c r="A485" i="1" s="1"/>
  <c r="A487" i="1" s="1"/>
  <c r="L368" i="1"/>
  <c r="L366" i="1"/>
  <c r="K366" i="1"/>
  <c r="L311" i="1"/>
  <c r="J366" i="1"/>
  <c r="K368" i="1"/>
  <c r="K311" i="1"/>
  <c r="K488" i="1"/>
  <c r="L488" i="1"/>
  <c r="J368" i="1"/>
  <c r="J311" i="1"/>
  <c r="J488" i="1"/>
</calcChain>
</file>

<file path=xl/comments1.xml><?xml version="1.0" encoding="utf-8"?>
<comments xmlns="http://schemas.openxmlformats.org/spreadsheetml/2006/main">
  <authors>
    <author>Автор</author>
  </authors>
  <commentList>
    <comment ref="J175" authorId="0" shapeId="0">
      <text>
        <r>
          <rPr>
            <b/>
            <sz val="9"/>
            <color indexed="81"/>
            <rFont val="Tahoma"/>
            <family val="2"/>
            <charset val="204"/>
          </rPr>
          <t>Автор:</t>
        </r>
        <r>
          <rPr>
            <sz val="9"/>
            <color indexed="81"/>
            <rFont val="Tahoma"/>
            <family val="2"/>
            <charset val="204"/>
          </rPr>
          <t xml:space="preserve">
по курсу НБ на 01.01.2019 - 384,2</t>
        </r>
      </text>
    </comment>
    <comment ref="J176" authorId="0" shapeId="0">
      <text>
        <r>
          <rPr>
            <b/>
            <sz val="9"/>
            <color indexed="81"/>
            <rFont val="Tahoma"/>
            <family val="2"/>
            <charset val="204"/>
          </rPr>
          <t>Автор:</t>
        </r>
        <r>
          <rPr>
            <sz val="9"/>
            <color indexed="81"/>
            <rFont val="Tahoma"/>
            <family val="2"/>
            <charset val="204"/>
          </rPr>
          <t xml:space="preserve">
курс НБ на 21.02.2019 - 376,09 тенге</t>
        </r>
      </text>
    </comment>
    <comment ref="J183" authorId="0" shapeId="0">
      <text>
        <r>
          <rPr>
            <b/>
            <sz val="9"/>
            <color indexed="81"/>
            <rFont val="Tahoma"/>
            <family val="2"/>
            <charset val="204"/>
          </rPr>
          <t>Автор:</t>
        </r>
        <r>
          <rPr>
            <sz val="9"/>
            <color indexed="81"/>
            <rFont val="Tahoma"/>
            <family val="2"/>
            <charset val="204"/>
          </rPr>
          <t xml:space="preserve">
курс на 01.01.2019 - 382,2</t>
        </r>
      </text>
    </comment>
    <comment ref="J187" authorId="0" shapeId="0">
      <text>
        <r>
          <rPr>
            <b/>
            <sz val="9"/>
            <color indexed="81"/>
            <rFont val="Tahoma"/>
            <family val="2"/>
            <charset val="204"/>
          </rPr>
          <t>Автор:</t>
        </r>
        <r>
          <rPr>
            <sz val="9"/>
            <color indexed="81"/>
            <rFont val="Tahoma"/>
            <family val="2"/>
            <charset val="204"/>
          </rPr>
          <t xml:space="preserve">
курс НБ на 01.01.2019 - 384,2</t>
        </r>
      </text>
    </comment>
    <comment ref="J188" authorId="0" shapeId="0">
      <text>
        <r>
          <rPr>
            <b/>
            <sz val="9"/>
            <color indexed="81"/>
            <rFont val="Tahoma"/>
            <family val="2"/>
            <charset val="204"/>
          </rPr>
          <t>Автор:</t>
        </r>
        <r>
          <rPr>
            <sz val="9"/>
            <color indexed="81"/>
            <rFont val="Tahoma"/>
            <family val="2"/>
            <charset val="204"/>
          </rPr>
          <t xml:space="preserve">
курс НБ на 01.01.2019 - 384,2</t>
        </r>
      </text>
    </comment>
    <comment ref="J189" authorId="0" shapeId="0">
      <text>
        <r>
          <rPr>
            <b/>
            <sz val="9"/>
            <color indexed="81"/>
            <rFont val="Tahoma"/>
            <family val="2"/>
            <charset val="204"/>
          </rPr>
          <t>Автор:</t>
        </r>
        <r>
          <rPr>
            <sz val="9"/>
            <color indexed="81"/>
            <rFont val="Tahoma"/>
            <family val="2"/>
            <charset val="204"/>
          </rPr>
          <t xml:space="preserve">
курс НБ на 01.01.2019 - 384,2</t>
        </r>
      </text>
    </comment>
    <comment ref="J190" authorId="0" shapeId="0">
      <text>
        <r>
          <rPr>
            <b/>
            <sz val="9"/>
            <color indexed="81"/>
            <rFont val="Tahoma"/>
            <family val="2"/>
            <charset val="204"/>
          </rPr>
          <t>Автор:</t>
        </r>
        <r>
          <rPr>
            <sz val="9"/>
            <color indexed="81"/>
            <rFont val="Tahoma"/>
            <family val="2"/>
            <charset val="204"/>
          </rPr>
          <t xml:space="preserve">
курс НБ на 01.01.2019 - 384,2</t>
        </r>
      </text>
    </comment>
    <comment ref="J191" authorId="0" shapeId="0">
      <text>
        <r>
          <rPr>
            <b/>
            <sz val="9"/>
            <color indexed="81"/>
            <rFont val="Tahoma"/>
            <family val="2"/>
            <charset val="204"/>
          </rPr>
          <t>Автор:</t>
        </r>
        <r>
          <rPr>
            <sz val="9"/>
            <color indexed="81"/>
            <rFont val="Tahoma"/>
            <family val="2"/>
            <charset val="204"/>
          </rPr>
          <t xml:space="preserve">
курс НБ на 01.01.2019 - 384,2</t>
        </r>
      </text>
    </comment>
    <comment ref="J192" authorId="0" shapeId="0">
      <text>
        <r>
          <rPr>
            <b/>
            <sz val="9"/>
            <color indexed="81"/>
            <rFont val="Tahoma"/>
            <family val="2"/>
            <charset val="204"/>
          </rPr>
          <t>Автор:</t>
        </r>
        <r>
          <rPr>
            <sz val="9"/>
            <color indexed="81"/>
            <rFont val="Tahoma"/>
            <family val="2"/>
            <charset val="204"/>
          </rPr>
          <t xml:space="preserve">
курс НБ на 01.01.2019 - 384,2</t>
        </r>
      </text>
    </comment>
    <comment ref="J193" authorId="0" shapeId="0">
      <text>
        <r>
          <rPr>
            <b/>
            <sz val="9"/>
            <color indexed="81"/>
            <rFont val="Tahoma"/>
            <family val="2"/>
            <charset val="204"/>
          </rPr>
          <t>Автор:</t>
        </r>
        <r>
          <rPr>
            <sz val="9"/>
            <color indexed="81"/>
            <rFont val="Tahoma"/>
            <family val="2"/>
            <charset val="204"/>
          </rPr>
          <t xml:space="preserve">
курс НБ на 18.01.2019 - 376,6</t>
        </r>
      </text>
    </comment>
    <comment ref="J194" authorId="0" shapeId="0">
      <text>
        <r>
          <rPr>
            <b/>
            <sz val="9"/>
            <color indexed="81"/>
            <rFont val="Tahoma"/>
            <family val="2"/>
            <charset val="204"/>
          </rPr>
          <t>Автор:</t>
        </r>
        <r>
          <rPr>
            <sz val="9"/>
            <color indexed="81"/>
            <rFont val="Tahoma"/>
            <family val="2"/>
            <charset val="204"/>
          </rPr>
          <t xml:space="preserve">
курс НБ на 01.01.2019 - 384,2</t>
        </r>
      </text>
    </comment>
    <comment ref="J195" authorId="0" shapeId="0">
      <text>
        <r>
          <rPr>
            <b/>
            <sz val="9"/>
            <color indexed="81"/>
            <rFont val="Tahoma"/>
            <family val="2"/>
            <charset val="204"/>
          </rPr>
          <t>Автор:</t>
        </r>
        <r>
          <rPr>
            <sz val="9"/>
            <color indexed="81"/>
            <rFont val="Tahoma"/>
            <family val="2"/>
            <charset val="204"/>
          </rPr>
          <t xml:space="preserve">
курс на 03.06.2019 - 426,48/евро</t>
        </r>
      </text>
    </comment>
    <comment ref="J196" authorId="0" shapeId="0">
      <text>
        <r>
          <rPr>
            <b/>
            <sz val="9"/>
            <color indexed="81"/>
            <rFont val="Tahoma"/>
            <family val="2"/>
            <charset val="204"/>
          </rPr>
          <t>Автор:</t>
        </r>
        <r>
          <rPr>
            <sz val="9"/>
            <color indexed="81"/>
            <rFont val="Tahoma"/>
            <family val="2"/>
            <charset val="204"/>
          </rPr>
          <t xml:space="preserve">
курс НБ на 01.01.2019 - 384,2</t>
        </r>
      </text>
    </comment>
    <comment ref="J200" authorId="0" shapeId="0">
      <text>
        <r>
          <rPr>
            <b/>
            <sz val="9"/>
            <color indexed="81"/>
            <rFont val="Tahoma"/>
            <family val="2"/>
            <charset val="204"/>
          </rPr>
          <t>Автор:</t>
        </r>
        <r>
          <rPr>
            <sz val="9"/>
            <color indexed="81"/>
            <rFont val="Tahoma"/>
            <family val="2"/>
            <charset val="204"/>
          </rPr>
          <t xml:space="preserve">
курс НБ на 01.01.2019 - 382,4</t>
        </r>
      </text>
    </comment>
    <comment ref="J204" authorId="0" shapeId="0">
      <text>
        <r>
          <rPr>
            <b/>
            <sz val="9"/>
            <color indexed="81"/>
            <rFont val="Tahoma"/>
            <family val="2"/>
            <charset val="204"/>
          </rPr>
          <t>Автор:</t>
        </r>
        <r>
          <rPr>
            <sz val="9"/>
            <color indexed="81"/>
            <rFont val="Tahoma"/>
            <family val="2"/>
            <charset val="204"/>
          </rPr>
          <t xml:space="preserve">
курс НБ на 01.01.2019 - 488,13/фунт стерлингов</t>
        </r>
      </text>
    </comment>
    <comment ref="J212" authorId="0" shapeId="0">
      <text>
        <r>
          <rPr>
            <b/>
            <sz val="9"/>
            <color indexed="81"/>
            <rFont val="Tahoma"/>
            <family val="2"/>
            <charset val="204"/>
          </rPr>
          <t>Автор:</t>
        </r>
        <r>
          <rPr>
            <sz val="9"/>
            <color indexed="81"/>
            <rFont val="Tahoma"/>
            <family val="2"/>
            <charset val="204"/>
          </rPr>
          <t xml:space="preserve">
по курсу $ на 27.02.2019</t>
        </r>
      </text>
    </comment>
    <comment ref="J217" authorId="0" shapeId="0">
      <text>
        <r>
          <rPr>
            <b/>
            <sz val="9"/>
            <color indexed="81"/>
            <rFont val="Tahoma"/>
            <family val="2"/>
            <charset val="204"/>
          </rPr>
          <t>Автор:</t>
        </r>
        <r>
          <rPr>
            <sz val="9"/>
            <color indexed="81"/>
            <rFont val="Tahoma"/>
            <family val="2"/>
            <charset val="204"/>
          </rPr>
          <t xml:space="preserve">
по курсу НБ на 01.01.2019 - 384,2
</t>
        </r>
      </text>
    </comment>
    <comment ref="J227" authorId="0" shapeId="0">
      <text>
        <r>
          <rPr>
            <b/>
            <sz val="9"/>
            <color indexed="81"/>
            <rFont val="Tahoma"/>
            <family val="2"/>
            <charset val="204"/>
          </rPr>
          <t>Автор:</t>
        </r>
        <r>
          <rPr>
            <sz val="9"/>
            <color indexed="81"/>
            <rFont val="Tahoma"/>
            <family val="2"/>
            <charset val="204"/>
          </rPr>
          <t xml:space="preserve">
по курсу $ на 26.02.2019</t>
        </r>
      </text>
    </comment>
    <comment ref="J228" authorId="0" shapeId="0">
      <text>
        <r>
          <rPr>
            <b/>
            <sz val="9"/>
            <color indexed="81"/>
            <rFont val="Tahoma"/>
            <family val="2"/>
            <charset val="204"/>
          </rPr>
          <t>Автор:</t>
        </r>
        <r>
          <rPr>
            <sz val="9"/>
            <color indexed="81"/>
            <rFont val="Tahoma"/>
            <family val="2"/>
            <charset val="204"/>
          </rPr>
          <t xml:space="preserve">
по курсу евро на 26.02.2019</t>
        </r>
      </text>
    </comment>
    <comment ref="J231" authorId="0" shapeId="0">
      <text>
        <r>
          <rPr>
            <b/>
            <sz val="9"/>
            <color indexed="81"/>
            <rFont val="Tahoma"/>
            <family val="2"/>
            <charset val="204"/>
          </rPr>
          <t>Автор:</t>
        </r>
        <r>
          <rPr>
            <sz val="9"/>
            <color indexed="81"/>
            <rFont val="Tahoma"/>
            <family val="2"/>
            <charset val="204"/>
          </rPr>
          <t xml:space="preserve">
по курсу на 18.03.2019</t>
        </r>
      </text>
    </comment>
    <comment ref="J252" authorId="0" shapeId="0">
      <text>
        <r>
          <rPr>
            <b/>
            <sz val="9"/>
            <color indexed="81"/>
            <rFont val="Tahoma"/>
            <family val="2"/>
            <charset val="204"/>
          </rPr>
          <t>Автор:</t>
        </r>
        <r>
          <rPr>
            <sz val="9"/>
            <color indexed="81"/>
            <rFont val="Tahoma"/>
            <family val="2"/>
            <charset val="204"/>
          </rPr>
          <t xml:space="preserve">
по крусу НБ - 439,37/евро</t>
        </r>
      </text>
    </comment>
    <comment ref="J253" authorId="0" shapeId="0">
      <text>
        <r>
          <rPr>
            <b/>
            <sz val="9"/>
            <color indexed="81"/>
            <rFont val="Tahoma"/>
            <family val="2"/>
            <charset val="204"/>
          </rPr>
          <t>Автор:</t>
        </r>
        <r>
          <rPr>
            <sz val="9"/>
            <color indexed="81"/>
            <rFont val="Tahoma"/>
            <family val="2"/>
            <charset val="204"/>
          </rPr>
          <t xml:space="preserve">
по крусу НБ - 439,37/евро</t>
        </r>
      </text>
    </comment>
    <comment ref="J254" authorId="0" shapeId="0">
      <text>
        <r>
          <rPr>
            <b/>
            <sz val="9"/>
            <color indexed="81"/>
            <rFont val="Tahoma"/>
            <family val="2"/>
            <charset val="204"/>
          </rPr>
          <t>Автор:</t>
        </r>
        <r>
          <rPr>
            <sz val="9"/>
            <color indexed="81"/>
            <rFont val="Tahoma"/>
            <family val="2"/>
            <charset val="204"/>
          </rPr>
          <t xml:space="preserve">
по крусу НБ - 439,37/евро</t>
        </r>
      </text>
    </comment>
    <comment ref="J255" authorId="0" shapeId="0">
      <text>
        <r>
          <rPr>
            <b/>
            <sz val="9"/>
            <color indexed="81"/>
            <rFont val="Tahoma"/>
            <family val="2"/>
            <charset val="204"/>
          </rPr>
          <t>Автор:</t>
        </r>
        <r>
          <rPr>
            <sz val="9"/>
            <color indexed="81"/>
            <rFont val="Tahoma"/>
            <family val="2"/>
            <charset val="204"/>
          </rPr>
          <t xml:space="preserve">
по крусу НБ - 439,37/евро</t>
        </r>
      </text>
    </comment>
    <comment ref="J256" authorId="0" shapeId="0">
      <text>
        <r>
          <rPr>
            <b/>
            <sz val="9"/>
            <color indexed="81"/>
            <rFont val="Tahoma"/>
            <family val="2"/>
            <charset val="204"/>
          </rPr>
          <t>Автор:</t>
        </r>
        <r>
          <rPr>
            <sz val="9"/>
            <color indexed="81"/>
            <rFont val="Tahoma"/>
            <family val="2"/>
            <charset val="204"/>
          </rPr>
          <t xml:space="preserve">
по крусу НБ - 439,37/евро</t>
        </r>
      </text>
    </comment>
    <comment ref="J257" authorId="0" shapeId="0">
      <text>
        <r>
          <rPr>
            <b/>
            <sz val="9"/>
            <color indexed="81"/>
            <rFont val="Tahoma"/>
            <family val="2"/>
            <charset val="204"/>
          </rPr>
          <t>Автор:</t>
        </r>
        <r>
          <rPr>
            <sz val="9"/>
            <color indexed="81"/>
            <rFont val="Tahoma"/>
            <family val="2"/>
            <charset val="204"/>
          </rPr>
          <t xml:space="preserve">
по крусу НБ - 431,87/еврош</t>
        </r>
      </text>
    </comment>
    <comment ref="J274" authorId="0" shapeId="0">
      <text>
        <r>
          <rPr>
            <b/>
            <sz val="9"/>
            <color indexed="81"/>
            <rFont val="Tahoma"/>
            <family val="2"/>
            <charset val="204"/>
          </rPr>
          <t>Автор:</t>
        </r>
        <r>
          <rPr>
            <sz val="9"/>
            <color indexed="81"/>
            <rFont val="Tahoma"/>
            <family val="2"/>
            <charset val="204"/>
          </rPr>
          <t xml:space="preserve">
курс НБ - 501,18/фунт</t>
        </r>
      </text>
    </comment>
    <comment ref="H454" authorId="0" shapeId="0">
      <text>
        <r>
          <rPr>
            <b/>
            <sz val="9"/>
            <color indexed="81"/>
            <rFont val="Tahoma"/>
            <family val="2"/>
            <charset val="204"/>
          </rPr>
          <t>Автор:</t>
        </r>
        <r>
          <rPr>
            <sz val="9"/>
            <color indexed="81"/>
            <rFont val="Tahoma"/>
            <family val="2"/>
            <charset val="204"/>
          </rPr>
          <t xml:space="preserve">
сумму со служебки не брала, оставила сумму которая уже была предусмотрена в реестре</t>
        </r>
      </text>
    </comment>
    <comment ref="J454" authorId="0" shapeId="0">
      <text>
        <r>
          <rPr>
            <b/>
            <sz val="9"/>
            <color indexed="81"/>
            <rFont val="Tahoma"/>
            <family val="2"/>
            <charset val="204"/>
          </rPr>
          <t xml:space="preserve">Сумма со служебки </t>
        </r>
      </text>
    </comment>
    <comment ref="J480" authorId="0" shapeId="0">
      <text>
        <r>
          <rPr>
            <b/>
            <sz val="9"/>
            <color indexed="81"/>
            <rFont val="Tahoma"/>
            <family val="2"/>
            <charset val="204"/>
          </rPr>
          <t>Автор:</t>
        </r>
        <r>
          <rPr>
            <sz val="9"/>
            <color indexed="81"/>
            <rFont val="Tahoma"/>
            <family val="2"/>
            <charset val="204"/>
          </rPr>
          <t xml:space="preserve">
сумма за 2 месяца</t>
        </r>
      </text>
    </comment>
  </commentList>
</comments>
</file>

<file path=xl/sharedStrings.xml><?xml version="1.0" encoding="utf-8"?>
<sst xmlns="http://schemas.openxmlformats.org/spreadsheetml/2006/main" count="3417" uniqueCount="1417">
  <si>
    <t>Приложение 2 к Регламенту взаимодействия по вопросам осуществления закупок</t>
  </si>
  <si>
    <t xml:space="preserve">   </t>
  </si>
  <si>
    <t xml:space="preserve">Реестр  закупок товаров, работ, услуг на 2019 г. частного учреждения «Nazarbayev University Library and IT Services» </t>
  </si>
  <si>
    <t>№</t>
  </si>
  <si>
    <t>Наименование</t>
  </si>
  <si>
    <t xml:space="preserve">Способ закупок/ п.3.1. Правил </t>
  </si>
  <si>
    <t>Краткая характеристика</t>
  </si>
  <si>
    <t>Количество/ объем</t>
  </si>
  <si>
    <t>Единица измерения</t>
  </si>
  <si>
    <t>Цена за единицу товара, тенге</t>
  </si>
  <si>
    <t xml:space="preserve">Сумма планируемая для закупки без учета НДС, тенге </t>
  </si>
  <si>
    <t>Месяц предоставления документов в подразделение закупок</t>
  </si>
  <si>
    <t>Сумма договора/Решения (без учета НДС), тенге</t>
  </si>
  <si>
    <t>Сумма экономии без учета НДС, тенге</t>
  </si>
  <si>
    <t>% экономии</t>
  </si>
  <si>
    <t>Дата и № протокола/ Решения</t>
  </si>
  <si>
    <t>Наименование поставщика</t>
  </si>
  <si>
    <t>Бюджет (ИБ - инвест.бюджет, ТБ-текущий бюджет)</t>
  </si>
  <si>
    <t>Служба вычислительных ресурсов (Белов С.)</t>
  </si>
  <si>
    <t>Товары</t>
  </si>
  <si>
    <t>Рабочая станция</t>
  </si>
  <si>
    <t>двухэтапный тендер</t>
  </si>
  <si>
    <t xml:space="preserve">Процессор: Количество установленных процессоров – не менее 1; Количество ядер (физических) на процессоре – не менее 6; Количество потоков – не менее 6; Базовая тактовая частота процессора не менее 3,0 ГГц. Максимальная тактовая частота не менее - 4,1 ГГц. Кэш-память не менее 9Mb. ОЗУ: Объем установленной оперативной памяти не менее 8 Гб DDR4. Жесткий диск: не менее 1Tb Sata III; Монитор: - диагональ не менее 24, Разрешение не менее 1920х1080; Динамическая контрастность не менее 10 000 000:1 ИБП: Номинальная мощность: не менее 360 Ватт/600 ВА. Полная техническая характеристика согласно технической спецификации. </t>
  </si>
  <si>
    <t>комплект</t>
  </si>
  <si>
    <t>ноябрь 2018</t>
  </si>
  <si>
    <t xml:space="preserve"> Протокол №25-И-2 от 13.12.2018/Договор №134/4-18 от 29.12.2018г.</t>
  </si>
  <si>
    <t>ТОО "Кью Лоджик"</t>
  </si>
  <si>
    <t>ИБ</t>
  </si>
  <si>
    <t>Рабочая станция (тип 3)</t>
  </si>
  <si>
    <t>Процессор: Количество установленных процессоров – не менее 1; Количество ядер (физических) на процессоре – не менее 6; Количество потоков – не менее 12; Базовая тактовая частота процессора не менее 3,2 ГГц. Максимальная тактовая частота не менее - 4,6 ГГц. Кэш-память не менее 12Mb. ОЗУ: Объем установленной оперативной памяти не менее 16 Гб DDR4. Набор микросхем: Не менее Q370 chipset; Жесткий диск: не менее 2-х, SSD 256Gb, 2Tb Sata; Монитор: - диагональ не менее 27, разрешение не менее 2560х1440; Динамическая контрастность не менее 10 000 000:1, ИБП: Номинальная мощность: не менее 650 Ватт/1100 ВА. Полная техническая характеристика согласно технической спецификации</t>
  </si>
  <si>
    <t>Протокол №27-ОИ от 25.12.2018/Договор №134/6-18 от 29.12.2018г.</t>
  </si>
  <si>
    <t>Рабочая станция (тип 10)</t>
  </si>
  <si>
    <t>тендер</t>
  </si>
  <si>
    <t>Персональный компьютер с техническими характеристиками, которые соответствуют требованиям расширенной аудитории, пригоден для офисной работы, а также для IT разработок и тестирования новых информационных систем. Полная техническая характеристика согласно технической спецификации</t>
  </si>
  <si>
    <t xml:space="preserve"> Протокол №28-И от 20.12.2018/Договор №134/5-18 от 29.12.2018г.</t>
  </si>
  <si>
    <t>ТОО «Smart Tech Solution»</t>
  </si>
  <si>
    <t>Рабочая станция (тип 1)</t>
  </si>
  <si>
    <t>Рабочая станция (тип 2)</t>
  </si>
  <si>
    <t xml:space="preserve">Процессор: Количество установленных процессоров – не менее 1; Количество ядер (физических) на процессоре – не менее 6; количество потоков – не менее 12; базовая тактовая частота процессора не менее 3,2 ГГц. Максимальная тактовая частота не менее - 4,6 ГГц. Кэш-память не менее 12Mb.  ОЗУ: Объем установленной оперативной памяти не менее 16 Гб DDR4. Жесткий диск: не менее 256 GB SSD, не менее 1Tb Sata III; монитор: - диагональ не менее 24, Разрешение не менее 1920х1080; Динамическая контрастность не менее 10 000 000:1. ИБП: Номинальная мощность: не менее 480 Ватт/950 ВА. Полная техническая характеристика согласно технической спецификации
</t>
  </si>
  <si>
    <t>Ноутбук (тип 1)</t>
  </si>
  <si>
    <t>штука</t>
  </si>
  <si>
    <t>Лицензии для программного обеспечения бэкапирования датацентров</t>
  </si>
  <si>
    <t>Монитор с диагональю 27 дюймов</t>
  </si>
  <si>
    <t>запрос ценовых предложений</t>
  </si>
  <si>
    <t>февраль</t>
  </si>
  <si>
    <t xml:space="preserve">Сетевое хранилище </t>
  </si>
  <si>
    <t>Комплектующие для серверного оборудования</t>
  </si>
  <si>
    <t xml:space="preserve">Расходные материалы системы кондиционирования (Датацентр) </t>
  </si>
  <si>
    <t>ТБ</t>
  </si>
  <si>
    <t>Услуги</t>
  </si>
  <si>
    <t>Авторизованная вендором активная поддержка датацентра</t>
  </si>
  <si>
    <t>Согласно технической спецификации</t>
  </si>
  <si>
    <t>услуга</t>
  </si>
  <si>
    <t>Перенос оборудования датацентра</t>
  </si>
  <si>
    <t>Техническая поддержка системы кондиционирования серверных помещений</t>
  </si>
  <si>
    <t>Служба ИТ сопровождения (Азаматов К.)</t>
  </si>
  <si>
    <t>Расходные материалы к печатающим устройствам</t>
  </si>
  <si>
    <t>в течение года</t>
  </si>
  <si>
    <t>Расходные материалы к печатающим устройствам. Комплект 1</t>
  </si>
  <si>
    <t>В комплекте: расходные материалы к печатающим устройствам производства Xerox - 416 шт.</t>
  </si>
  <si>
    <t>декабрь 2018</t>
  </si>
  <si>
    <t>ТОО "МЕРКАТОР"</t>
  </si>
  <si>
    <t>Расходные материалы к печатающим устройствам. Комплект 2</t>
  </si>
  <si>
    <t>В комплекте расходные материалы к печатающим устройствам производства: Xerox - 416 шт., HP - 53 шт., Canon - 6 шт. и Ricoh - 6 шт.</t>
  </si>
  <si>
    <t>январь</t>
  </si>
  <si>
    <t>Узел степлера для МФУ Xerox D95</t>
  </si>
  <si>
    <t>шт</t>
  </si>
  <si>
    <t>ТОО "MAJESTIC"</t>
  </si>
  <si>
    <t>Расходные материалы к ПК комплект 1</t>
  </si>
  <si>
    <t>Комплект  состоит из:
- не менее 25 шт. внешних жестких дисков 1 Тб, форм-фактором 2,5 дюйма;
- не менее 70 шт. тросов безопасности с замком;
- не менее 2 шт. фильтров для пылесоса 3M Vacuum Cleaner;
- не менее 3 шт. сумок для фото/виде оборудования;
- не менее 15 шт. USB разветвителей на 4 порта USB 3.0;
- не менее 150 шт. гарнитур;
- не менее 20 шт. адаптеров DisplayPort-HDMI;
- не менее 20 шт. видеокарт не менее 2 Гб.</t>
  </si>
  <si>
    <t>ТОО "DIMIRUS"</t>
  </si>
  <si>
    <t>Монохромное МФУ формата А3</t>
  </si>
  <si>
    <t>Монохромное лазерное МФУ формата А3. Имеет функции принтера, копира и сканера. Скорость печати не менее 35 стр/мин, скорость сканирования не менее 55 стр/мин.</t>
  </si>
  <si>
    <t>март</t>
  </si>
  <si>
    <t>Решение 71 от 27.12.2018/Договор №3/2-19 от 11.01.2019</t>
  </si>
  <si>
    <t>Высокопроизводительное МФУ формата А3</t>
  </si>
  <si>
    <t>Монохромное лазерное МФУ формата А3. Имеет функции принтера, копира и сканера. Скорость печати не менее 65 стр/мин, скорость сканирования не менее 120 стр/мин., офисный финишер с функцией сшивания  не менее 50 листов.</t>
  </si>
  <si>
    <t>Решение 72 от 27.12.2018, не сост, Решение 30-ОИ от 29.12.2018/Договор №3/0-19 от 11.01.2019</t>
  </si>
  <si>
    <t>ТОО "ДОКУПРОФ"</t>
  </si>
  <si>
    <t>Монохромное МФУ формата А4</t>
  </si>
  <si>
    <t>Монохромное лазерное МФУ формата А4. Имеет функции принтера, копира и сканера. Скорость печати не менее 45 стр/мин, скорость сканирования не менее 53 стр/мин.</t>
  </si>
  <si>
    <t>Цветное лазерное МФУ формата А3. Имеет функции принтера, копира и сканера. Скорость печати не менее 25 стр/мин</t>
  </si>
  <si>
    <t>Видеокарта тип 1</t>
  </si>
  <si>
    <t>Планшет: размер экрана не менее 10дюймов, Wi-Fi, 4G, объем памяти не менее 64Gb</t>
  </si>
  <si>
    <t>июнь</t>
  </si>
  <si>
    <t>Планетарный книжный сканер</t>
  </si>
  <si>
    <t>Фотоаппарат</t>
  </si>
  <si>
    <t>Источник бесперебойного питания</t>
  </si>
  <si>
    <t>Квадрокоптер с камерой</t>
  </si>
  <si>
    <t>Квадрокоптер с камерой: время полета не менее 25 минут, дальность управления не менее 7км, скорость не менее 90Км/ч, разрешение видео-сьемки до 4К</t>
  </si>
  <si>
    <t>Планшет (тип 2)</t>
  </si>
  <si>
    <t>Ноутбук 13,3 дюйма</t>
  </si>
  <si>
    <t>Объектив</t>
  </si>
  <si>
    <t>Объектив: крепление Canon EF, диафрагма F1.30, фокусировка 85мм</t>
  </si>
  <si>
    <t xml:space="preserve">Панорамная камера </t>
  </si>
  <si>
    <t>Панорамная камера: угол обзора не менее 360°, максимальное разрешение не менее 4K,  матрица не менее 12Мп, объем пами не менее 19Гб</t>
  </si>
  <si>
    <t>Моноблок 27 дюймов</t>
  </si>
  <si>
    <t>исключена</t>
  </si>
  <si>
    <t>Расходные материалы к ПК комплект 2</t>
  </si>
  <si>
    <t>ТОО «Компания Арлан Сервис»</t>
  </si>
  <si>
    <t>ТБ (за счет позиций 38-39)</t>
  </si>
  <si>
    <t>Расходные материалы к структурированной кабельной системе</t>
  </si>
  <si>
    <t xml:space="preserve">Автоматизированное рабочее место для пользователей с нарушением слуха и слабослышащих </t>
  </si>
  <si>
    <t>Приобретение и поддержка пользовательского специализированного и лицензионного программного обеспечения</t>
  </si>
  <si>
    <t>Операционная система Windows 10</t>
  </si>
  <si>
    <t>апрель</t>
  </si>
  <si>
    <t>Программное обеспечение Adobe Acrobat Professional</t>
  </si>
  <si>
    <t>Лицензионное программное обеспечение для создания и редактирования PDF-файлов, многоязычная версия. Тип лицензии: бессрочная лицензия на одного пользователя.</t>
  </si>
  <si>
    <t>сентябрь</t>
  </si>
  <si>
    <t xml:space="preserve">Программное обеспечение SDL Trados Studio 2019 Professional (Network) </t>
  </si>
  <si>
    <t>Cистема, обеспечивающая возможность коллективной работы с единой базой TM в рамках одной локальной сети. Плавающая (конкурентная) лицензия</t>
  </si>
  <si>
    <t>май</t>
  </si>
  <si>
    <t>Приобретение пользовательского специализированного и лицензионного программного обеспечения с ограниченным сроком использования</t>
  </si>
  <si>
    <t>Подписка к веб-сервису WCONLINE</t>
  </si>
  <si>
    <t>Подписка к веб-сервису WCONLINE позволяет собирать  информацию,  для подготовки  сотрудников   к сессии, исследуя историю назначения студента. Также отслеживает информацию о встречах,отчетах и  выгружает данные  в MS Excel.Подписка рассчитана  для работы неограниченного количества студентов, сотрудников, администраторов и центров  в одном учебном кампусе.  Срок действия подписки 05.01.2019г по 04.01.2020г.</t>
  </si>
  <si>
    <t>"Twenty six design" LLC (США), https://26llc.com/billing/</t>
  </si>
  <si>
    <t>Лицензионное программное обеспечение SAS Education Analytical Suite Faculty license</t>
  </si>
  <si>
    <t xml:space="preserve">пп. 12) п.3.1 </t>
  </si>
  <si>
    <r>
      <t>Лицензионное программное обеспечение SAS Education Analytical Suite Faculty license позволяет решать задачи подготовки и интеграции данных, статистического анализа, оптимизации, прогнозирования, анализа качества, а также решать задачи эконометрики. Тип лицензии: Faculty, позволяющий использовать данное программное обеспечение студентам, преподавателям и научным сотрудникам Школы гуманитарных и социальных наук</t>
    </r>
    <r>
      <rPr>
        <sz val="12"/>
        <color indexed="8"/>
        <rFont val="Times New Roman"/>
        <family val="1"/>
        <charset val="204"/>
      </rPr>
      <t>. Cрок действия лицензии и технической поддержки - 12 месяцев.</t>
    </r>
  </si>
  <si>
    <t xml:space="preserve">доп соглашение №3 к соглашению о предоставлении лицензии №72757/1/115/0-15 от 11.12.2015 </t>
  </si>
  <si>
    <t>ТОО «САС Институт»</t>
  </si>
  <si>
    <t>Лицензионное программное обеспечение JMP</t>
  </si>
  <si>
    <t>Статистический анализ программного обеспечения, позволяющий использовать программу для преподавания вводных данных статистики  и представления данных студентам.Предназначена для работы на 1 пользователя. Cрок действия лицензии и технической поддержки - 12 месяцев.</t>
  </si>
  <si>
    <t xml:space="preserve">Подписка к веб-сервису Peergrade </t>
  </si>
  <si>
    <t>Подписка к веб-сервису Peergrade позволяет проводить сеансы совместного обучения и обратной связи между студентами, тем самым развивать критическое мышление обучающихся. Подписка Peergrade Institutional Pro Plan - 50 students рассчитана для работы 50 (пятидесяти) студентов. Срок действия подписки: 1 год.</t>
  </si>
  <si>
    <t>Решение №9 от 01.02.2019</t>
  </si>
  <si>
    <t>Peergrade Inc. (США)</t>
  </si>
  <si>
    <t>Подписка к веб-сервису PlayPosit</t>
  </si>
  <si>
    <r>
      <t>Подписка к веб-сервису PlayPosit позволяет создавать интерактивные обучающие видеоматериалы.</t>
    </r>
    <r>
      <rPr>
        <sz val="12"/>
        <color indexed="10"/>
        <rFont val="Times New Roman"/>
        <family val="1"/>
        <charset val="204"/>
      </rPr>
      <t xml:space="preserve"> </t>
    </r>
    <r>
      <rPr>
        <sz val="12"/>
        <rFont val="Times New Roman"/>
        <family val="1"/>
        <charset val="204"/>
      </rPr>
      <t>Подписка PlayPosit Pro Individual License рассчитана для работы 1 (одного) инструктора. Срок действия подписки: 1 год.</t>
    </r>
  </si>
  <si>
    <t>PLAYPOSIT, INC.
(США)</t>
  </si>
  <si>
    <t>Подписка к веб-снрвису Adobe Connect Webinars (Webinar Manager 100)</t>
  </si>
  <si>
    <t>Подписка к веб-сервису Adobe Connect Webinars предназначена для проведения вебинаров. Webinar Manager 100 предоставляет возможность проведения вебинара с участием до 100 участников. Срок действия подписки: 1 год.</t>
  </si>
  <si>
    <t>Решение №14 от 15.02.2019</t>
  </si>
  <si>
    <t>Adobe Systems Software Ireland Limited</t>
  </si>
  <si>
    <t>ИС ПАРАГРАФ</t>
  </si>
  <si>
    <t xml:space="preserve">пп. 4) п.3.1. </t>
  </si>
  <si>
    <t>Это информационная система, которая объединяет несколько информационных блоков – юрист, бухгалтер, континент и  справочной информации, и предоставляет доступ к электронной базе данных. Комплектация: ИС "Юрист VIP" Сетевая версия, ИС "GOLD +" Сетевая версия. Срок подписки с 3 января по 31 декабря 2019г.</t>
  </si>
  <si>
    <t xml:space="preserve">Договор №0/2578//126/0-18 от 13.12.2018г. </t>
  </si>
  <si>
    <t>ТОО «ИНФОТЕХ&amp;СЕРВИС</t>
  </si>
  <si>
    <t xml:space="preserve">Программное обеспечение Autodesk Architecture, Engineering &amp; Construction collection </t>
  </si>
  <si>
    <t>Обновление программного комплекса АВС-4 на восемь рабочих мест</t>
  </si>
  <si>
    <t xml:space="preserve">пп. 12) п.3.1. </t>
  </si>
  <si>
    <t xml:space="preserve">В рамках обновления программного комплекса АBC-4, дополнение, осуществляется передача новых редакций Программного комплекса АВС-4 автоматизированной разработки и выпуска проектно-сметной документации в строительстве. Услуга приобретается на восемь ранее закупленных рабочих мест. Срок действия: 1 год  </t>
  </si>
  <si>
    <t>декабрь</t>
  </si>
  <si>
    <t>Обновление программы АВС «АККОРД» на три рабочих места</t>
  </si>
  <si>
    <t xml:space="preserve">В рамках обновления программы АВС "АККОРД" осуществляется передача новых редакций для разработки проектов и планов производства работ на строительных объектах. </t>
  </si>
  <si>
    <t>Обновление программы АВС-Рекомпозитор на одно рабочее место</t>
  </si>
  <si>
    <t>Расширение СКС (структурированной кабельной системы)</t>
  </si>
  <si>
    <t xml:space="preserve">Поддержка для специализированного ПО </t>
  </si>
  <si>
    <t>Диагностика неисправного ИТ оборудования</t>
  </si>
  <si>
    <t>Диагностика неисправного ИТ оборудования и предостаывлени Акта технического заключение на каждое диагностируемое устройство</t>
  </si>
  <si>
    <t>Свидетельство пользователя электронного представления сметно-нормативной базы в строительстве на семь рабочих мест</t>
  </si>
  <si>
    <t>Услуга по предоставлению права на использование Базы данных в составе и в формате иных программных комплексов на семь рабочих мест, сроком на 12 (двенадцать) месяцев, с предоставлением Свидетельства пользователя электронного представления ресурсной сметно-нормативной базы: сметных норм расхода ресурсов с дополнениями и изменениями на период действия Договора в формате XML.</t>
  </si>
  <si>
    <t>Техническая поддержка лицензионного программного обеспечения Primavera (Oracle)</t>
  </si>
  <si>
    <t>Продление подписки к онлайн порталу FOCUS 2</t>
  </si>
  <si>
    <t xml:space="preserve">FOCUS 2 - это онлайн портал для комплексного тестирования, целью которого является оказание помощи студентам в их профессиональном развитии и дальнейшем трудоустройстве. Срок действия подписки: 1 (один) год. </t>
  </si>
  <si>
    <t xml:space="preserve">Подписка к веб-сервису GoToWebinar </t>
  </si>
  <si>
    <t>Обслуживание и сопровождение программного комплекса "ЭРА"</t>
  </si>
  <si>
    <t>Услуги по обслуживанию и сопровождению программных средств ПК "ЭРА" на период с 1 апреля 2018 года по 30 ноября 2018 года на 1 рабочее место в следующем составе:
1. Расчет загрязнения атмосферы (ЭРА-УПРЗА)
2. Выпуск томов ПДВ (ЭРА-ПДВ)
3. ЭРА-Климат. Создание и выпуск (в EXCEL) паспорта инвентаризации парниковых газов, согласно Приказу Министра энергетики РК от 28.07.15г. № 502
4. Расчет класса опасности отходов (ЭРА-Класс)</t>
  </si>
  <si>
    <t>ноябрь</t>
  </si>
  <si>
    <t>Подписка на веб-сервис по управлению спорт сооружениями "Connect2"</t>
  </si>
  <si>
    <t xml:space="preserve">В рамках услуги предоставляется:
- Настройка электронного приложения и "cloud"-сервиса по управлению спорт сооружениями "Connect2"
- Подписка на поддержку электронного приложения и "cloud"-сервиса по управлению спорт сооружениями "Connect2"
- Подписка на мобильные уведомления электронного приложения и "cloud"-сервиса по управлению спорт сооружениями "Connect2"
Срок действия подписки: 1 (один) год. </t>
  </si>
  <si>
    <t xml:space="preserve">Подписка Adobe Creative Cloud </t>
  </si>
  <si>
    <t xml:space="preserve">В рамках оказания услуг должен быть предоставлен доступ к продуктам Adobe Creative Cloud на 1 год с момента активации. </t>
  </si>
  <si>
    <t>Приобретение электронных книг</t>
  </si>
  <si>
    <t xml:space="preserve">пп. 10) п. 3.1 </t>
  </si>
  <si>
    <t>Услуги доступа на подписные научные базы данных</t>
  </si>
  <si>
    <t xml:space="preserve">пп.11) п.3.1. </t>
  </si>
  <si>
    <t xml:space="preserve">Доступ к электронным базам данных MathSciNet </t>
  </si>
  <si>
    <r>
      <t>MathSciNet</t>
    </r>
    <r>
      <rPr>
        <sz val="12"/>
        <color indexed="8"/>
        <rFont val="Times New Roman"/>
        <family val="1"/>
        <charset val="204"/>
      </rPr>
      <t xml:space="preserve"> - доступ к электронным базам данных по математике, поддерживаемая Американским математическим обществом (AMS) (период доступа– с 1 января 2019 г. по 31 декабря 2019г.).</t>
    </r>
  </si>
  <si>
    <t>American Mathematical Society</t>
  </si>
  <si>
    <t xml:space="preserve">Доступ к APS-ALL collection </t>
  </si>
  <si>
    <t>пп.11) п.3.1.</t>
  </si>
  <si>
    <t>American physical society “APS-ALL collection” - доступ к базам данных около 4 700 статей, научных журналов Американского сообщества по физике (American physical society) “APS-ALL collection”. Период доступа: 01.01.2019г. - 31.12.2019г.</t>
  </si>
  <si>
    <t xml:space="preserve">услуга </t>
  </si>
  <si>
    <t>American Physical Society</t>
  </si>
  <si>
    <t>Доступ к SAGE Premier</t>
  </si>
  <si>
    <t>«SAGE Premier» открывает доступ к библиотеке, состоящей из более 690 наименований ведущих международных рецензируемых журналов и других изданий в области бизнеса, гуманитарных и общественных наук, технологий, точных наук и медицины, опубликованных ранее 295 научными и профессиональными ассоциациями. (период доступа– с 1 января по 31 декабря 2019 года).</t>
  </si>
  <si>
    <t>Sage Publications Limited</t>
  </si>
  <si>
    <t>Доступ к SAGE Research Methods Online</t>
  </si>
  <si>
    <t>SAGE Research Methods Online (SRMO) – информационный ресурс, посвященный методологии научного исследования в целом, а не конкретной научной области знания. SRMO включает более 100 000 страниц из книг и журналов издательства SAGE, содержит большое количество справочных материалов, описание более 1400 методов, широко используемых в научно-исследовательской работе, видео- записи интервью с представителями мирового научного сообщества, различные динамические визуальные инструменты, отражающие междисциплинарные связи методов исследовательской работы. (период доступа– с 1 января по 31 декабря 2019 года).</t>
  </si>
  <si>
    <t>Доступ к IEEE/IET Electronic Library (IEL)</t>
  </si>
  <si>
    <t>IEEE/IET Electronic Library (IEL) – предоставляет доступ к полным текстам к технической литературе в области техники и технологии. Период доступа с 06.01.2019- 31.12.2019 г.</t>
  </si>
  <si>
    <t>MIKRO Information Handling and Distribution FZE</t>
  </si>
  <si>
    <t>Доступ к BMJ (online) Journal</t>
  </si>
  <si>
    <t>BMJ (online) Journal (бывший British Medical Journal) является международным рецензируемым медицинским журналом.  Период доступа с 01.01.2019 г. - 31.12.2019г.</t>
  </si>
  <si>
    <t>Доступ к ASME «Combination Package: Journals Pkg 2 + Conference Pkg 3»</t>
  </si>
  <si>
    <t>ASME “Combination Package: Journals Pkg 2 + Conference Pkg 3” (American Society of Mechanical Engineers) предоставляет доступ к ASME журналам (с 2000- по настоящее время) и материалам конференции (с 2008- по настоящее время). Период доступа с 01.01.2019 г. - 31.12.2019г.</t>
  </si>
  <si>
    <t>Доступ к электронной базе данных OECD iLibrary</t>
  </si>
  <si>
    <t>Электронная база данных OECD iLibrary - электронная библиотека, предлагающая информацию в сфере мировой экономики, общественной жизни и окружающей среды. Количество пользователей – не менее 2400. Пакет – OECD Books, Papers and Statistics &amp; IEA Statistics. (период доступа– с 1 января по 31 декабря 2019 года)</t>
  </si>
  <si>
    <t>заказ №1 от 01.01.2019 к договору №13/7-18 от 31.01.2018г.</t>
  </si>
  <si>
    <t>METEC U.S.A., Inc.</t>
  </si>
  <si>
    <t>Доступ к Royal Society of Chemistry Journal</t>
  </si>
  <si>
    <t>База данных Royal Society of Chemistry Journal: электронные журналы и научные БД (Analyst с 2008 по 2019), (Analytical methods c 2009 по 2019) и т.д. более 40 видов журналов  (период доступа с 1 января по 31 декабря 2019 года )</t>
  </si>
  <si>
    <t>доп согл №2 к договору №5/3-17 от 19.01.2017</t>
  </si>
  <si>
    <t>The Royal Society of Chemistry</t>
  </si>
  <si>
    <t xml:space="preserve">Доступ к Financial Times </t>
  </si>
  <si>
    <t xml:space="preserve">База данных Financial Times для 2937 лицензионных читателей, включая 35 основных читателей (период доступа с 1 января по 31 декабря 2019 года ) </t>
  </si>
  <si>
    <t>оплата по инвойсу №2120598312 от 07.01.2019</t>
  </si>
  <si>
    <t>The Financial Times Limited</t>
  </si>
  <si>
    <t>Доступ к American Chemical Society (web edition, )</t>
  </si>
  <si>
    <t>Продукт Отдела изданий Американского химического общества (American Chemical Society) - пакет всех изданий научного общества, его монографий и архивы прежних версий. Период доступа: 01.01.2019 - 31.12.2019</t>
  </si>
  <si>
    <t>Договор №1/1-17 от 09.01.2017, бессрочный договор, оплата по инвойсу</t>
  </si>
  <si>
    <t>The American Chemical Society</t>
  </si>
  <si>
    <t xml:space="preserve">Доступ к ASCE Library </t>
  </si>
  <si>
    <t>ASCE Библиотека - базы данных полнотекстовых трудов, электронных книг, а также стандартов, опубликованных Американским обществом гражданских инженеров. (период доступа– с 1 января 2019г. по 31 декабря 2019г.)</t>
  </si>
  <si>
    <t>American Society of Civil Engineers  (ASCE)</t>
  </si>
  <si>
    <t>Доступ к SciVal, Elsevier</t>
  </si>
  <si>
    <t>Ресурс SciVal – аналитический инструмент для повышения конкурентоспособности организации в научно-исследовательской деятельности путем обзора,  анализа и мониторинга результатов научной деятельности. Включает следующие модули: 
«Overview», «Benchmarking», «Collaboration», «Trends», «Funding Institutional». Период доступа: 01.01.2019г.-31.12.2019г.</t>
  </si>
  <si>
    <t xml:space="preserve">Elsevir BV Нидерланды </t>
  </si>
  <si>
    <t>Доступ к электронным журналам Cell Press (Elsevier)</t>
  </si>
  <si>
    <t>Доступ к материалам журналов издательства Cell Press, которое выпускает серию биомедицинских журналов, включая Cell, Cancer Cell, Cell Stem Cell. Период доступа: 01.01.2019г.-31.12.2019г.</t>
  </si>
  <si>
    <t xml:space="preserve">Доступ к PURE, Elsevier </t>
  </si>
  <si>
    <t>Pure - это система администрирования Науки для академических и государственных организаций, предоставляющая единый источник всех данных о научном процессе в организации и управлении научно-исследовательской деятельностью, начиная от создания профилей экспертных знаний и инструментов по расширению систем взаимодействия, до полностью интгрированной системы управления информацией. Период доступа: 01.01.2019г.-31.12.2019г.</t>
  </si>
  <si>
    <t>Доступ к PQDT Global Full Text</t>
  </si>
  <si>
    <t>PQDT Global Full Text - базы данных диссертаций ProQuest Dissertation &amp; Theses (Volume A&amp;B) и ProQuest Dissertation &amp; Theses - UK and Ireland. ProQuest Dissertation&amp;Theses включает в себя 3,8 миллиона  работ. (период доступа– с 1 января по 31 декабря 2019 года)</t>
  </si>
  <si>
    <t>заказ №1от 01.01.2019 к договору №10/0-17 от 30.01.2017г., бессрочный</t>
  </si>
  <si>
    <t>ProQuest LLC</t>
  </si>
  <si>
    <t>Доступ к Academic Complete &amp; Library Thing Book Cover Widget Package</t>
  </si>
  <si>
    <t>Academic Complete &amp; Library Thing Book Cover Widget Package - мультидисциплинарная база данных с доступом к полному тексту около 170 000 книг от 425 ведущих издательств.
(период доступа– с 1 января по 31 декабря 2019 года)</t>
  </si>
  <si>
    <t>заказ №2от 01.01.2019 к договору №10/0-17 от 30.01.2017г., бессрочный</t>
  </si>
  <si>
    <t>Доступ к COMPUSTAT</t>
  </si>
  <si>
    <t>База данных COMPUSTAT от Компании Standard and Poors является одной из самых обширных баз данных доступных финансовых данных, которая предоставляет годовые и квартальные отчеты о прибыли и убытках, а также балансовые данные более чем 10 000 фирм с 1950 года. Период доступа с 01.01.2019г. - 31.12.2019г.</t>
  </si>
  <si>
    <t xml:space="preserve">февраль </t>
  </si>
  <si>
    <t xml:space="preserve">Доступ к Credo Reference (Literati) </t>
  </si>
  <si>
    <t>Credo Reference (Literati)  -  справочный инструмент для  повышения эффективности исследований. Период доступа: 01.01.2019 - 31.12.2019</t>
  </si>
  <si>
    <t>Credo Reference Limited</t>
  </si>
  <si>
    <t>Доступ к Medline Complete</t>
  </si>
  <si>
    <t>Medline Complete - это коллекция в группе продуктов MEDLINE, которая предлагает доступ к ведущим медицинским научным изданиям в полном тексте. Период доступа: 01.01.2019г. -31.12.2019г.</t>
  </si>
  <si>
    <t>заказ №1от 01.01.2019 к договору №104/1-17 от 26.10.2017, бессрочный</t>
  </si>
  <si>
    <t>EBSCO Publishing</t>
  </si>
  <si>
    <t xml:space="preserve">Доступ к EBSCO EconLIT, SoclNDEX with Full Text  </t>
  </si>
  <si>
    <t xml:space="preserve"> EBSCO EconLIT - an authoritative index from the American Economic Association and reliable source for economic research citations and abstracts (more than 1.5 million records, citations and abstracts dating back to 1886, content indexed from 74 countries); SocINDEX with Full Text - a sociology research database with more than 620 active full-text journals and magazines covering many studies including gender studies, criminal justice, social psychology, racial studies, religion and social work. It also includes thousands of author profiles and a sociological thesaurus  (период доступа– с 1 января по 31 декабря 2019г.)</t>
  </si>
  <si>
    <t xml:space="preserve">январь </t>
  </si>
  <si>
    <t>EBSCO Publishing Inc</t>
  </si>
  <si>
    <t>Доступ к EBSCO: Academic Search Premier, Business Source complete, Masterfile full text premier, Health source, LISTA, GreenFile, ERIC, Regional Business News</t>
  </si>
  <si>
    <t>Полнотекстовые базы данных по   предметам: компьютеры, инженерное дело, физика, химия, языкознание и лингвистика, искусство и литература, медицина, этнография и т.д. (период доступа– с 1 января по 31 декабря 2019г.)</t>
  </si>
  <si>
    <t>Доступ к EBSCO Communication&amp;Mass Media Complete,</t>
  </si>
  <si>
    <t>A robust communication studies database providing nearly 430 top communication ( including media studies, linguistics, rhetoric and discourse) full-text journals with cover-to-cover indexing and abstracts for 670 journals and more than 5,500 author profiles full-text (период доступа– с 1 января по 31 декабря 2019г.)</t>
  </si>
  <si>
    <t xml:space="preserve">Доступ  к EBSCO Discovery Service </t>
  </si>
  <si>
    <t xml:space="preserve"> Indexing and discovery tool for searching information from top subject indexes, high-end full text and the entire library collection (период доступа– с 1 января по 31 декабря 2019г.)</t>
  </si>
  <si>
    <t>Доступ к ACM Digital Library Full-Text Database (EBSCO)</t>
  </si>
  <si>
    <t>ACM Digital Library Full-Text Database (EBSCO) - ресурсы для профессионалов и специалистов в области вычислительной техники, включающий 50 наименований научных журналов, а также полнотекстовые труды научных конференций. (период доступа с 01.01.2019-31.12.2019г)</t>
  </si>
  <si>
    <t>Доступ к Scifinder</t>
  </si>
  <si>
    <t>Scifinder  является наиболее обширной базой данных по химической литературе, индексированию журнальных статей и патентных документов (и других типов документов), а также химических веществ и реакций. Это важный инструмент исследования для химии, биохимии, химического машиностроения, материаловедения, нанотехнологий, физики, экологии и других научных и инженерных дисциплин. (период доступа– с 1 января 2019г. по 31 декабря 2019г.).</t>
  </si>
  <si>
    <t>American Chemical Society</t>
  </si>
  <si>
    <t xml:space="preserve">Доступ к SPIE </t>
  </si>
  <si>
    <t>SPIE предоставляет доступ к материалам конференций и журналам общества SPIE (Международного общества оптики и фотоники) (Период доступа: 01.01.2019 - 31.12.2019)</t>
  </si>
  <si>
    <t>Society of Photo-Optical Instrumentation Engineers, Inc.</t>
  </si>
  <si>
    <t>Доступ к Clinical Key, Elsevier</t>
  </si>
  <si>
    <t>Clinical Key – новая поисковая система Elsevier для работы с медицинской информацией. Поиск Clinical Key основан на авторитетных изданиях и базах данных Elsevier – источниках, которым доверяют врачи во всем мире. Это  рецензируемые журналы, международные авторские коллективы, evidence-based источники, базы данных и др. (период доступа– с 1 февраля 2019г. по 31 января 2020г.).</t>
  </si>
  <si>
    <t>TechKnowledge FZ LLC</t>
  </si>
  <si>
    <t>Доступ к Science Online Journal</t>
  </si>
  <si>
    <t>Science Online Journal - мультидисциплинарный журнал естественнонаучного профиля, помимо научных статей включающий в себя обзоры новейших разработок в естественных и прикладных науках, освещающий и комментирующий новости научного мира. (период доступа– с 1 января 2019г. по 31 декабря 2019г.).</t>
  </si>
  <si>
    <t>Договор №16/2-17 от 08.02.2017г., бессрочный</t>
  </si>
  <si>
    <t>Доступ к WANFANG DATA (China Online Journals; Dissertations of China; Academic Conferences in China;  China Local Gazetteers)</t>
  </si>
  <si>
    <t>Wanfang Data-предоставляет доступ к широкому спектру ресурсов базы данных, служащих воротами для китайской культуры, медицины, бизнеса, науки, техники и т.д.Wanfang Data E-Resources
Журнальные статьи: более 36,8 млн. Диссертации и тезисы: более 3,9 млн. Документы конференции: более 3,34 млн.
Китайские статистические данные: с 1950 года по настоящее время. Период доступа с 01.01.2019г. – 31.12.2019г.</t>
  </si>
  <si>
    <t xml:space="preserve">Доступ к Bloomberg Terminal </t>
  </si>
  <si>
    <t>Основной продукт — Bloomberg Terminal, через который можно получить доступ к текущим и историческим ценам практически на всех мировых биржах, ленте новостей агентства Bloomberg и других ведущих средств массовой информации, системе электронной торговли облигациями и другими ценными бумагами. Период доступа с 24.12.2018г. – 23.03.2019г. Доступ на 3 (три) рабочих места.</t>
  </si>
  <si>
    <t xml:space="preserve">Доступ к Jstor Archive Collection Arts&amp;Sciences Life sciences </t>
  </si>
  <si>
    <t>Jstor Archive Collection Arts&amp;Sciences Life sciences - коллекция электронных журналов Jstor Archive Collection Arts&amp;Sciences (I, II, III, IV, V, VI, VII, VIII, IX, X). Период доступа: 01.01.2019 - 31.12.2019</t>
  </si>
  <si>
    <t>ITHAKA Harbors, Inc.</t>
  </si>
  <si>
    <t>Доступ к Bates Visual Guide to Physical Examination</t>
  </si>
  <si>
    <t>Bates Visual Guide to Physical Examination -«Визуальное руководство» Бейтса, это онлайн платформа содержащая базу данных видео, описывающих методики полного физического осмотра для проведения курса «Предварительная оценка» или «Введение в клиническую медицину». Сайт содержит более 8 часов видеоконтента для студентов и преподавателей медицинских, сестринских и связанных с ними программ. Видео отличаются клинической точностью, а также широким диапазоном типов пациентов (период доступа– с 1 января 2019 г. по 31 декабря 2019 г.).</t>
  </si>
  <si>
    <t>Ovid Technologies, Inc.</t>
  </si>
  <si>
    <t>Доступ к Taylor&amp;Francis, Science &amp; Humanities Library and Science &amp; Technology Library</t>
  </si>
  <si>
    <t>Taylor &amp; Francis Social Science &amp; Humanities Library, охватывает 1400 рецензируемых научных журналов в гуманитарной области, а также резервные файлы с 1997 года. Taylor &amp; Francis Science &amp; Technology Library - обеспечивает доступ к более чем 500 ведущих журналов издательства в 5 ключевых областях: Engineering, computing &amp; Technology, Chemistry, Environment &amp; Agriculture,  Mathematics &amp; Statistics, Physics (период доступа– с 1 января по 31 декабря 2019г.).</t>
  </si>
  <si>
    <t>Доступ к PrivcoEnterprise</t>
  </si>
  <si>
    <t>База данных PrivCo является ведущим источником деловых и финансовых данных, для крупных, не-публично торгуемых корпораций, в том числе семейных и акционерных собственников. (период доступа– с 1 января по 31 декабря 2019 года)</t>
  </si>
  <si>
    <t>Решение №5 от 23.01.2019</t>
  </si>
  <si>
    <t>PrivCo Private Company Financial Intelligence</t>
  </si>
  <si>
    <t>Доступ к Exam Master</t>
  </si>
  <si>
    <t>Доступ к Exam Master - предоставляет доступ к последним исследованиям медицины, а также позволяет проводить тестирование. Срок действия доступа: 01.01.2019 г.-30.06.2019 г.</t>
  </si>
  <si>
    <t>Решение №4 от 23.01.2019, Решение №13 от 15.02.2019</t>
  </si>
  <si>
    <t>EXAM MASTER Corporation</t>
  </si>
  <si>
    <t>Доступ к Cambridge Journals Online Full Collection</t>
  </si>
  <si>
    <t>Доступ к Cambridge Journal Online Full collection, включает в себя  доступ к многодисциплинарной коллекции из 390 ведущих журналов, в том числе более 200 публикаций от имени ученых и профессиональных обществ, а также в Cambridge Journals Online были добавлены еще 20 журналов, охватывающих предметы права, науки о растениях, антропологии и археологии и другие. (период доступа с 01.01.2019-31.12.2019)</t>
  </si>
  <si>
    <t>Заказ №1 от 01.01.2019 к договору №108/3-17 от 01.11.2017г, бессрочный</t>
  </si>
  <si>
    <t xml:space="preserve">Сambridge PRESS </t>
  </si>
  <si>
    <t xml:space="preserve">JAMA network Site Licensing </t>
  </si>
  <si>
    <t>JAMA: The Journal of the American Medical Association - это рецензируемый медицинский журнал, который публикуется 48 раз в год Американской медицинской ассоциацией. Он публикует оригинальные исследования, обзоры и редакционные статьи, охватывающие все аспекты биомедицинских наук. (период доступа– с 1 января по 31 декабря 2019 года)</t>
  </si>
  <si>
    <t>Договор №41/3-17 от 18.04.2017, бессрочный</t>
  </si>
  <si>
    <t>AMA</t>
  </si>
  <si>
    <t>Cambridge Crystallographic Data Centre</t>
  </si>
  <si>
    <t xml:space="preserve"> Доступ к данным Кембриджского кристаллографического центра (Cambridge Crystallographic Data Centre) является всемирным репозиторием для низкомолекулярных органических и металлоорганических кристаллических структур. В базе содержатся данные о координатах атомов, угловых и линейных межатомных параметров для более чем 600 000 соединений, определенные в результате рентгеновских и нейтронных дифракционных анализов. (период доступа с 1 января по 31 декабря 2019 года )</t>
  </si>
  <si>
    <t>Договор №14006/2017/1//21/3-17 от 22.02.2017, бессрочный</t>
  </si>
  <si>
    <t>Доступ к IEC 60076 - ONLINE COLLECTION – Power Transformers</t>
  </si>
  <si>
    <t>Коллекция содержит 23 активных и 3 снятых / замененных издания. Срок подписки:  с 1 января 2019 года по 31 декабря 2019 года для 3 одновременных пользователей.</t>
  </si>
  <si>
    <t xml:space="preserve">Oxford Journals Online </t>
  </si>
  <si>
    <t>Доступ к электронной коллекции журналов издательства Oxford - политематическая коллекция журналов издательства Оксфордского университета. (период доступа– с 1 января по 31 декабря 2019 года)</t>
  </si>
  <si>
    <t>Oxford University Press</t>
  </si>
  <si>
    <t>Доступ к Oxford Dictionaries Online</t>
  </si>
  <si>
    <t>Доступ к электронному словарю с опцией поиска значения слов, произношения, этимологии, синонимов и антонимов, примеров использования в предложениях.      Содержит упражнения на развитие писательских навыков, пособия по грамматике и стилистике языка. (период доступа– с 1 января по 31 декабря 2019 года)</t>
  </si>
  <si>
    <t>Доступ к Oxford Medicine Online</t>
  </si>
  <si>
    <t>Доступ к престижным медицинским изданиям, включающие авторитетные тексты всемирно известных авторов. (период доступа– с 1 января  по 31 декабря 2019 года)</t>
  </si>
  <si>
    <r>
      <t>Доступ к IOP science extra</t>
    </r>
    <r>
      <rPr>
        <i/>
        <sz val="12"/>
        <color indexed="8"/>
        <rFont val="Calibri"/>
        <family val="2"/>
        <charset val="204"/>
      </rPr>
      <t xml:space="preserve"> </t>
    </r>
  </si>
  <si>
    <r>
      <t>IOP science extra</t>
    </r>
    <r>
      <rPr>
        <sz val="12"/>
        <color indexed="8"/>
        <rFont val="Times New Roman"/>
        <family val="1"/>
        <charset val="204"/>
      </rPr>
      <t xml:space="preserve"> - доступ к пакету материалов издательства Института физики с глубиной охвата более 140 лет, включающих в себя некоторые наиболее актуальные научные, технические и медицинские исследования, интегрированные в один ресурс (период доступа– с 1 января 2019 г. по 31 декабря 2019 г.).</t>
    </r>
  </si>
  <si>
    <t>IOP Publishing Ltd</t>
  </si>
  <si>
    <t xml:space="preserve">Доступ к AIP select </t>
  </si>
  <si>
    <t>Доступ к AIP select предоставляет доступ к онлайн версиям изданий AIP publishing  с архивом. AIP Publishing является полностью некоммерческой дочерней компанией Американского института физики (AIP). В портфель AIP Publishing входит 19 высоко оцененных журналов, среди которых ведущие журналы как Applied Physics Letters, Journal of Applied Physics, and The Journal of Chemical Physics, и в дополнение кAIP - Conference Proceedings.  Период доступа: 01.01.2018г. - 31.12.2018г.</t>
  </si>
  <si>
    <t>AIP Publishing LLC (AIPP)</t>
  </si>
  <si>
    <t xml:space="preserve">Доступ к PsycARTICLES on APA PsycNET platform </t>
  </si>
  <si>
    <t xml:space="preserve">Доступ к BioDigital </t>
  </si>
  <si>
    <t>BioDigital предлагает интерактивную 3D-программную платформу, которая позволяет студентам исследовать и визуализировать информацию о человеческих органах, здоровье (период доступа с 28.01.2019 по 27.01.2020 года)</t>
  </si>
  <si>
    <t xml:space="preserve">Решение №7 от 29.01.2019                        </t>
  </si>
  <si>
    <t>BioDigital Inc.</t>
  </si>
  <si>
    <t xml:space="preserve">Доступ к WRDS of Wharton Business School </t>
  </si>
  <si>
    <t>WRDS of Wharton Business School - предоставляет доступ к Wharton Research Data Services (WRDS) - сетевая служба исследования коммерческой информации Школы Уортона в Университете Пенсильвания. WRDS -фактический стандарт для коммерческой информации, предоставляя исследователям во всем мире мгновенный доступ к финансовому, экономическому, и маркетинговым данным через однородный, сетевой интерфейс. Период доступа с 01.01.2019г. - 31.12.2019г.</t>
  </si>
  <si>
    <t>Доступ к Project Muse Premium Journal Collection</t>
  </si>
  <si>
    <t>Project Muse Premium Journal Collection  предоставляет доступ к электронным библиотечным публикациям для исследований, начиная с 1995г. в области академических, общедоступных, специальных наук. (период доступа– с 1 января по 31 декабря 2019 года)</t>
  </si>
  <si>
    <t>Доступ к Optics InfoBase</t>
  </si>
  <si>
    <t xml:space="preserve"> Optics InfoBase включает в себя более 15 журналов, Extended backfile (All packages) -бесплатный доступ ко всему контенту для всех титров (период доступа с 1 января по 31 декабря 2019 года)</t>
  </si>
  <si>
    <t>Optical Society</t>
  </si>
  <si>
    <t xml:space="preserve">Доступ к Nature  </t>
  </si>
  <si>
    <t>Коллекция электронных журналов Nature Publishing Group - международные междисциплинарные научные журналы, включающие серию биологических журналов и серию журналов, посвящённых клинической практике в различных разделах медицины, ряд академических журналов, а также научно-популярные журналы (период доступа– с 1 января по 31 декабря 2019 года).</t>
  </si>
  <si>
    <t>LibGuides CMS</t>
  </si>
  <si>
    <t>Решение №12 от 11.02.2019</t>
  </si>
  <si>
    <t>Springshare LLC</t>
  </si>
  <si>
    <t xml:space="preserve">LibCal </t>
  </si>
  <si>
    <t>Доступ к LibCal является инструментом для создания календарей событий с возможностью онлайн регистрации и резервации помещений, индивидуального планирования консультаций библиотекарем, отображения расписания работы библиотеки и представления всех указанных выше возможностей для внешнего и внутреннего пользователя на единой платформе - сайте. (период доступа– с 1 января  2019 г. по 31 декабря 2019 г.)</t>
  </si>
  <si>
    <t xml:space="preserve">LibAnswers Platform </t>
  </si>
  <si>
    <t xml:space="preserve">Доступ к Access Medicine </t>
  </si>
  <si>
    <t xml:space="preserve">Доступ к USMLE easy </t>
  </si>
  <si>
    <t xml:space="preserve">Доступ к EBL USMLE First Aid cluster  </t>
  </si>
  <si>
    <t>Доступ к EBL USMLE First Aid cluster  предоставляет доступ к кластеру из 16 релевантных названий для экзамена USMLE. (период доступа – с 12 марта 2019 года по 11 марта 2020 года)</t>
  </si>
  <si>
    <t xml:space="preserve">Доступ к PubsHub Journals &amp; Congresses </t>
  </si>
  <si>
    <t>Доступ к Classification Web  (период доступа с  15 мая 2019 до 15 мая 2020 года)</t>
  </si>
  <si>
    <t>Поиск, просмотр и доступ ко всем спискам Library of Congress Classification и тематическим рубрикам и заголовкам Библиотеки Конгресса в Интернете. Построить, проверить и присвоить классификационные номера, тематические рубрики и заголовки имен библиотечному материалу с использованием самых последних данных. Classification Web - это единственная веб-служба подписки, которая обновляется каждый день.</t>
  </si>
  <si>
    <t>Услуги по предоставлению кодов доступа для библиотеки
(к онлайновым учебникам + учебно-методическим материалам)</t>
  </si>
  <si>
    <t>Power System Operation Control &amp; Restructuring, 1/e (электронная книга)</t>
  </si>
  <si>
    <t>Решение №6 от 29.01.2019</t>
  </si>
  <si>
    <t>IK International Publishing House Pvt Ltd</t>
  </si>
  <si>
    <t>Услуга по предоставлению кодов доступа  к  электронным учебникам издательства Cengage Learning</t>
  </si>
  <si>
    <t>Услуга по предоставлению кодов доступа к учебникам Cengage Learning,
eISBN: 9781337672085, Кол-во кодов- 60 для Школы инженерии;
Срок доступа: 2 года онлайн и бессрочно оффлайн.</t>
  </si>
  <si>
    <t>форма заказа№1 от 30.01.19 к дог№ 81-2-17 от 04.09.17 Cengage Learning (codes)</t>
  </si>
  <si>
    <t>Cengage Learning</t>
  </si>
  <si>
    <t xml:space="preserve">Услуги по предоставлению кодов доступа  к учебникам издательства McGraw-Hill Education </t>
  </si>
  <si>
    <t xml:space="preserve">Услуги по предоставлению кодов доступа  к учебнику  Infectious Disease Southwick, для 30 пользователей Школы медицины </t>
  </si>
  <si>
    <t>форма заказа№ 1 от 01.01.19 к дог№ 1-1-18 от 05.01.18 McGrawHill коды</t>
  </si>
  <si>
    <t>McGrawHill Education</t>
  </si>
  <si>
    <t xml:space="preserve">Услуги по предоставлению кодов доступа  к учебнику  Urban economics, ed. 9, для 80 пользователей  Школы гуманитарных и социальных наук  </t>
  </si>
  <si>
    <t xml:space="preserve">Услуги по предоставлению кодов доступа  к учебнику  Pause Café, Student Edition, для 20 пользователей Школы гуманитарных и социальных наук </t>
  </si>
  <si>
    <t xml:space="preserve">Услуги по предоставлению кодов доступа  к учебнику  Connect: Fundamentals of Aerodynamics, ed. 6, для 17 пользователей Школы инженерии  </t>
  </si>
  <si>
    <t>Услуги по предоставлению кодов доступа  к учебнику  Game theoty at work, для 7 пользователей ВШГП</t>
  </si>
  <si>
    <t>Услуги по предоставлению кодов доступа  ALEKS
"Essential Math skills for Business"</t>
  </si>
  <si>
    <t xml:space="preserve">Коды доступа  к Aleks math 6 week ISBN 9780073199658, для 37 пользователей Школы инженерии  
</t>
  </si>
  <si>
    <t>форма заказа№2 от 29.01.19 к дог№1-1-18 от 05.01.18 McGrawHill коды</t>
  </si>
  <si>
    <t>Услуги по предоставлению кодов доступа  к учебникам издательства Pearson</t>
  </si>
  <si>
    <t>Услуги по предоставлению кодов доступа  к учебнику   
Guide to Presentations by Russell ISBN 9781784488208 (26 шт.)
Microeconomics by Acemoglu ISBN 9781787642737 (120 шт.)
Digital Image Processing, Global Edition ISBN 9781292223070 (35 шт.)
Concepts of Genetics, Global Edition, 11/e ISBN 9781784488208 (75 шт.)
Style: Lessons in Clarity and Grace: Global Edition, 11/e ISBN 9781292055992 (50 шт.)</t>
  </si>
  <si>
    <t>Услуги предоставления  доступа к учебно-методическим материалам для ВШБ</t>
  </si>
  <si>
    <t xml:space="preserve">Доступ к материалам онлайн кейсов Harvard Business Publishing для курса Business Communication (21.01.2019), программа MEM2019   </t>
  </si>
  <si>
    <t>Решение №2 от 16.01.2019</t>
  </si>
  <si>
    <t>Harvard Business Publishing</t>
  </si>
  <si>
    <t xml:space="preserve">Доступ к материалам онлайн кейсов Harvard Business Publishing для курса “Entrepreneurship” (18.02.2019), программа MEM2019. </t>
  </si>
  <si>
    <t>Решение №3 от 17.01.2019</t>
  </si>
  <si>
    <t xml:space="preserve">Доступ к материалам онлайн кейсов Harvard Business Publishing для курса “Leading Change and Innovation” (18.02.2019), программа MEM2019. </t>
  </si>
  <si>
    <t>Решение №8 от 30.01.2019</t>
  </si>
  <si>
    <t xml:space="preserve">Доступ к материалам онлайн кейсов Harvard Business Publishing для курса “Marketing” (06.04.2019), программа EMBA2020. </t>
  </si>
  <si>
    <t>Решение №15 от 18.02.2019</t>
  </si>
  <si>
    <t>Услуги по предоставлению кодов доступа  ALEKS на программу
Магистр делового администрирования</t>
  </si>
  <si>
    <t xml:space="preserve">Коды доступа  к Aleks math 6 week ISBN 9780073199658, для 100 пользователей ВШБ  </t>
  </si>
  <si>
    <t>форма заказа№3 от 18.02.19 к дог№1-1-18 от 05.01.18 McGrawHill коды</t>
  </si>
  <si>
    <t>Решение №16 от 20.02.2019</t>
  </si>
  <si>
    <t>Служба комплектования и обеспечения деятельности библиотеки (Темирханова А.)</t>
  </si>
  <si>
    <t>Книги для библиотеки</t>
  </si>
  <si>
    <t>пп. 10) п.3.1</t>
  </si>
  <si>
    <t>Научная,  учебная,  учебно-методическая,  и художественная  литература для пополнения библиотечного фонда</t>
  </si>
  <si>
    <t>Книги для пополнения фонда
библиотеки «Назарбаев Университет" комплект 1</t>
  </si>
  <si>
    <t>ТОО «Иностранное предприятие Фирма «Полигон Интернейшнл»</t>
  </si>
  <si>
    <t>Книги для пополнения фонда
библиотеки «Назарбаев Университет" комплект 2</t>
  </si>
  <si>
    <t>ТОО «Бизнес Книга»</t>
  </si>
  <si>
    <t>Книги для пополнения фонда
библиотеки «Назарбаев Университет" комплект 3</t>
  </si>
  <si>
    <t>ТОО "Логобук"</t>
  </si>
  <si>
    <t>Книги для пополнения фонда
библиотеки «Назарбаев Университет" комплект 4</t>
  </si>
  <si>
    <t>Книги для пополнения фонда
библиотеки «Назарбаев Университет" комплект 5</t>
  </si>
  <si>
    <t>Книги для пополнения фонда
библиотеки «Назарбаев Университет" комплект 6</t>
  </si>
  <si>
    <t>Книги для пополнения фонда
библиотеки «Назарбаев Университет" комплект 7</t>
  </si>
  <si>
    <t>RFID-метки для библиотеки</t>
  </si>
  <si>
    <t>август</t>
  </si>
  <si>
    <t>согласно технической спецификации</t>
  </si>
  <si>
    <t>Брендовая продукция для культурно-просветительских мероприятий библиотеки</t>
  </si>
  <si>
    <t xml:space="preserve">пп.3) п.3.1 </t>
  </si>
  <si>
    <t>ЧУ "USM"</t>
  </si>
  <si>
    <t>Работы</t>
  </si>
  <si>
    <t>Типографские работы для библиотеки</t>
  </si>
  <si>
    <t>Техническое обслуживание Комплекса монорельсовой транспортной системы доставки книг</t>
  </si>
  <si>
    <t>пп.3) п.3.1</t>
  </si>
  <si>
    <t>Техническое обслуживание МТС Telecar, установленной в 5 блоке «Назарбаев Университет» в соответствии с инструкцией и технической спецификацией. Техническое обслуживание включает: чистка станции и монорельса, профилактические проверки тележек, осмотр и чистка стрелок-свитчей, тестирование и проверки противопожарных дверей, проверка воздушных клапанов, осмотр и проверка функционирования воздушного клапана.</t>
  </si>
  <si>
    <t xml:space="preserve">Переплетные услуги, реставрация книг </t>
  </si>
  <si>
    <t>Подписка на печатные периодические издания для библиотеки</t>
  </si>
  <si>
    <t xml:space="preserve">пп. 9) п.3.1 </t>
  </si>
  <si>
    <t xml:space="preserve">Подписка на печатные периодические издания с ежедневной доставкой в рабочие дни </t>
  </si>
  <si>
    <t>Договор №134/10-18 от 29.12.2018</t>
  </si>
  <si>
    <t>ТОО Express Press Astana</t>
  </si>
  <si>
    <t>Услуги по технической поддержке RFID оборудования в библиотеке</t>
  </si>
  <si>
    <t>Перечень RFID оборудования: универсальная RFID станция книговыдачи – 10 наборов; кард-ридер для RFID карт читателя – 10 наборов; 3-х панельные противокражные ворота – 5 дверных проемов; станции самостоятельного обслуживания – 2 набора; мобильный RFID-считыватель для инвентаризации – 2шт.; RFID принтер – 4шт.; станция книговозврата с ящиком для сбора книг – 2шт. Срок оказания услуг: 12 месяцев</t>
  </si>
  <si>
    <t>Аренда жилья по социальной политике</t>
  </si>
  <si>
    <t>заявление о присоединии к договору проживания №8 от 05.04.2017г.
Mukundan Ramina,  Joseph Yap, Mary Kay Rathke</t>
  </si>
  <si>
    <t>Информационно-библиографическая служба</t>
  </si>
  <si>
    <t>Услуги по организации кофе-брейков</t>
  </si>
  <si>
    <t xml:space="preserve">пп. 6) п. 3.1 </t>
  </si>
  <si>
    <t xml:space="preserve">Услуги по организации кофе-брейков для культурно-просветительских мероприятий библиотеки </t>
  </si>
  <si>
    <t>договор на согласовании</t>
  </si>
  <si>
    <t>Служба технических средств обучения (Утемисов Ж.)</t>
  </si>
  <si>
    <t xml:space="preserve">Портативный микшер </t>
  </si>
  <si>
    <t>12-входовый полевой микшер с интегрированным рекордером и Ambient тайм-код генератором. 6 микрофонных/линейных входов с фантомным питанием , фильтрами высоких частот и лимитерами, а также 6 чисто линейных входов. AUX-шины. Функции MixAssist, Diginal Mixing и роутинг каналов. Рекордер пишет высококачественный  WAV 192 кГц на CompactFlash или SD карты. В устройстве предусмотрена технология защиты  от потери данных PowerSafe. Интеграция с беспроводной системой Super Slot через SL-6 Питание устройства осуществляется от 5 акб АА типа или от сети.</t>
  </si>
  <si>
    <t>Микрофон</t>
  </si>
  <si>
    <t>Конденсаторный микрофон оборудован капсюлем с мембраной большого диаметра, обеспечивает три диаграммы направленности и обладает уникальными частотными и переходными характеристиками.
Благодаря характерному дизайну микрофон хорошо узнаваем, является отличным инструментом для большинства областей применения — студий звукозаписи, радиовещания, кино- теле-производства.</t>
  </si>
  <si>
    <t>Проекционный экран моторизованный матово-белый (2,4*2,4)</t>
  </si>
  <si>
    <t>Проекционный экран моторизованный матово-белый (3,0*3,0)</t>
  </si>
  <si>
    <t xml:space="preserve">Проекторы тип 1 </t>
  </si>
  <si>
    <t>Проекторы тип 2</t>
  </si>
  <si>
    <t>Звуковой микшерный пульт</t>
  </si>
  <si>
    <t>Звуковой микшерный пульт это, устройство, предназначенное для сведения звуковых сигналов, суммирования нескольких источников в один или более выходов. Также при помощи микшерного пульта осуществляется маршрутизация аудио сигналов. Данное оборудование предназначается, для дооснащения транспортировочного кейсы на колесиках, который используется в учебном процессе в виде мобильной звуковой установкой в сборе и применяется по заявкам поступивших от всех структур Университета.</t>
  </si>
  <si>
    <t>Телесуфлер для презентаций</t>
  </si>
  <si>
    <t xml:space="preserve">Предназначен для помощи докладчикам при их выступлениях на презентациях, собраниях, конференциях и съездах. Заранее подготовленный текст проецируется с монитора на полупрозрачное зеркало. Суфлёр  размещают перед выступающим. Управление подачей текста осуществляется оператором, находящимся за кулисами или самим выступающим. Полупрозрачное зеркало установленное на кронштейне под нужным углом, на удобном расстоянии от трибуны, на подходящей высоте, таким образом, чтобы взгляд выступающего при считывании текста был направлен в среднюю часть зала, чем достигается эффект непринужденности выступления. </t>
  </si>
  <si>
    <t>Диктофон</t>
  </si>
  <si>
    <t>Цифровой Sony ICD – PX470, 4Gb, black</t>
  </si>
  <si>
    <t xml:space="preserve">Решение №10 от 01.02.2019/договор №15/0-19 от 01.02.2019 </t>
  </si>
  <si>
    <t>ТОО "Белый ветер KZ"</t>
  </si>
  <si>
    <t>Расходные материалы для проекционного и A/V оборудования</t>
  </si>
  <si>
    <t>Расходные материалы (кабели, переходники, коннекторы и т.п.) необходимы для поддержания непрерывной работы мультимедийного, звукового, проекционного оборудования, применяемого в учебном процессе и установленного в более 100 учебных аудиториях.</t>
  </si>
  <si>
    <t>Обеспечение IP TV</t>
  </si>
  <si>
    <t>Служба телекоммуникаций (Бикбаев А.)</t>
  </si>
  <si>
    <t>Активное сетевое оборудование</t>
  </si>
  <si>
    <t>Лицензии на подключение аппаратов к телефонной станции</t>
  </si>
  <si>
    <t>Сопровождение телекоммуникационной инфраструктуры</t>
  </si>
  <si>
    <t>Обеспечение сервисной поддержки оборудования сроком до 31 декабря 2019 г., включая замену вышедшего из строя оборудования, доступ к Центру Технической Поддержки Cisco (Cisco TAC) по телефону и посредством Web, для решения проблем с эскалацией критических проблем.</t>
  </si>
  <si>
    <t>Протокол №2-И от 14.01.2019/Договор №11/2-19 от 28.01.2019</t>
  </si>
  <si>
    <t>ТОО "Winncom Tehnologies"</t>
  </si>
  <si>
    <t>Обслуживание телекоммуникационной инфраструктуры</t>
  </si>
  <si>
    <t>Обслуживание телекоммуникационной инфраструктуры Школы Медицины</t>
  </si>
  <si>
    <t xml:space="preserve">пп. 3) п.3.1. </t>
  </si>
  <si>
    <t>Интернет резервный канал</t>
  </si>
  <si>
    <t xml:space="preserve">пп. 22) п.3.1. </t>
  </si>
  <si>
    <t xml:space="preserve">Интернет резервный канал для обеспечения подключения к альтернативному оператору связи по технологии ВОЛС на скорости не мен ее 300 Мбит/c, без учета трафика, включая поддержание блока не менее 72 адресов. </t>
  </si>
  <si>
    <t xml:space="preserve">Дополнительное соглашение №1 от 09.01.19 к Договору №97/0-17 от 10.10.2017г. (на период с 01.01.2018 - 31.12.2021). </t>
  </si>
  <si>
    <t>АО "KazTransCom"</t>
  </si>
  <si>
    <t>Сотовая связь</t>
  </si>
  <si>
    <t>Предоставление мобильной сотовой связи оператора Кселл, сотрудникам согласно утвержденного списка</t>
  </si>
  <si>
    <t>Договор №93/4-17 от 02.10.2017г. (бессрочный)</t>
  </si>
  <si>
    <t>АО "Кселл"</t>
  </si>
  <si>
    <t>Корпоративная сотовая связь</t>
  </si>
  <si>
    <t>Предоставление мобильной сотовой связи оператора Кар-Тел, сотрудникам согласно утвержденного списка</t>
  </si>
  <si>
    <t>Договор №93/3-17 от 02.10.2017г. (бессрочный)</t>
  </si>
  <si>
    <t>ТОО "Картел"</t>
  </si>
  <si>
    <t>Услуга рассылки sms</t>
  </si>
  <si>
    <t>Оплата услуги СМС-рассылки по мобильной сотовой связи оператора Кселл, Департаменту охраны здоровья и безопасности труда АОО Назарбаев Университет</t>
  </si>
  <si>
    <t>Соглашение к присоединению к Публичному договору о предоставлении Телекоммуникационных услуг от 01.01.2018г. (бессрочное)</t>
  </si>
  <si>
    <t>Телефонная сеть</t>
  </si>
  <si>
    <t>Оплата за услуги городской телефонии, включает в себя абонентскую плату за пользование 4 портов с общей емкостью 2500 городских телефонных номеров, а также расходы за фактические переговоры на все платные направления.</t>
  </si>
  <si>
    <t>Договор №93/0-17 от 02.10.2017г. (бессрочный)</t>
  </si>
  <si>
    <t>АО "Казахтелеком"</t>
  </si>
  <si>
    <t>Интернет основной канал</t>
  </si>
  <si>
    <t>Предоставление доступа к сети интернет на скорости не менее 1500 Мбит/c, без учета трафика, поддержание существующего блока из 256 адресов</t>
  </si>
  <si>
    <t>Договор №93/1-17 от 02.10.2017г. (бессрочный)</t>
  </si>
  <si>
    <t>Дирекция IT Medical service (Кабдугалиева А.)</t>
  </si>
  <si>
    <t>Расходные материалы к печатающим устройствам, компьютерной технике и серверному оборудованию</t>
  </si>
  <si>
    <t>Это информационная система, которая объединяет несколько информационных блоков: 
1) 5 рабочих мест ИС Параграф «Мастер» on-line, 5 рабочих мест ИС Параграф «Медицина Корпоративный» on-line, 4 рабочих места ИС Параграф «Бухгалтер Gold+» on-line и 1 рабочее место ИС Параграф «Континент СНГ» on-line. Срок подписки 12 месяцев для Корпоративного фонда «University Medical Center» по договору №ДААБП-98 от 22 января 2019 года;</t>
  </si>
  <si>
    <t>Продление тех.поддержки Fortinet для Дирекции "IT Medical service" по ИТ</t>
  </si>
  <si>
    <t>с 01.07.2019 по 31.12.2019</t>
  </si>
  <si>
    <t>Продление тех.поддержки серверного помещения для Дирекции "IT Medical service" по ИТ (Гермозона)</t>
  </si>
  <si>
    <t>с 01.08.2019 по 31.12.2019</t>
  </si>
  <si>
    <t xml:space="preserve">Продление тех.поддержки 1С:Битрикс для Дирекции "IT Medical service" по ИТ </t>
  </si>
  <si>
    <t>июль</t>
  </si>
  <si>
    <t>Лицензий 1С-Битрикс: Управление сайтом, редакция «Бизнес»</t>
  </si>
  <si>
    <t>Продление обновлений для «1С-Битрикс: Управление сайтом»: Обновление продукта; Получение новых версий; Приоритетная техническая поддержка в первую очередь (срок ответа не превышает шести рабочих часов); Система резервного копирования в облако; Использование Маркетплейс. Срок продления: 1 год (с 23 февраля 2019 года по 23 февраля 2020 года)</t>
  </si>
  <si>
    <t>Служба информационной безопасности (Каханов Ж.)</t>
  </si>
  <si>
    <t xml:space="preserve">октябрь </t>
  </si>
  <si>
    <t>Техническая поддержка системы
мониторинга информационной
безопасности</t>
  </si>
  <si>
    <t>Техническая поддержка системы мониторинга ИБ включает в себя следующие услуги:
-доступ к электронной информационной системе технической поддержки с возможностью заведения технических запросов; -доступ к новейшей технической информации по продуктам McAfee на выделенных страницах Internet www.mcafee.com; -постоянный (24x7) доступ к Центру технической поддержки компании-производителя, включая выходные и
праздничные дни, по телефону и посредством Web, для эскалации критических проблем и прочее. Полное описание согласно технической спецификации. Срок оказания услуг с 1 января по 31 декабря 2019 года</t>
  </si>
  <si>
    <t>ТОО "GSE (ДжиЭсЕ)"</t>
  </si>
  <si>
    <t>Служба архитектуры информационных систем (Байдюсенов Р.)</t>
  </si>
  <si>
    <t>Программное обеспечение Oracle Prime Portfolio</t>
  </si>
  <si>
    <t>по заявке ЧУ ДСП</t>
  </si>
  <si>
    <t>Техническая поддержка лицензионного программного обеспечения Oracle</t>
  </si>
  <si>
    <t>Приобретение технической поддержки от производителя на существующее лицензионное программное обеспечение Oracle. Техническая поддержка включает: 1) получение помощи в решении технических проблем, связанных с эксплуатацией ЛПО; 2) получение содействия в установке и настройке ЛПО; 3) получение обновлений, исправлений. Полная техническая характеристика согласно технической спецификации. Срок действия технической поддержки с 01.01.2019 по 31.12.2019 года</t>
  </si>
  <si>
    <t>ТОО "Business Applications Solutions"</t>
  </si>
  <si>
    <t>Построение и наполнение централизованного хранилища данных</t>
  </si>
  <si>
    <t>по заявке Университета</t>
  </si>
  <si>
    <t>Создание системы аналитической отчетности по управлению Университетом</t>
  </si>
  <si>
    <t>Создание внутреннего Портала для сотрудников</t>
  </si>
  <si>
    <t>Техническая поддержка лицензионного программного обеспечения IBM</t>
  </si>
  <si>
    <t>ТОО «IBA (АЙ БИ ЭЙ) Казахстан»</t>
  </si>
  <si>
    <t xml:space="preserve">Приобретение лицензионного программного обеспечения для информационных систем </t>
  </si>
  <si>
    <t>Техническая поддержка лицензионного программного обеспечения "Documentum"</t>
  </si>
  <si>
    <t>Приобретение технической поддержки от производителя на существующее лицензионное программное обеспечение Documentum. Техническая поддержка включает: 1) получение помощи в решении технических проблем, связанных с эксплуатацией ЛПО; 2) получение содействия в установке и настройке ЛПО; 3) получение обновлений, исправлений. Полная техническая характеристика согласно технической спецификации.
Срок продления: с 01.03.2019 года по 29.02.2020 года</t>
  </si>
  <si>
    <t>Техническая поддержка лицензионного программного обеспечения Atlassian</t>
  </si>
  <si>
    <t>Развитие и дополнение функционала "Электронный архив" в СЭД Directum</t>
  </si>
  <si>
    <t>Годовой доступ к сервису проведения онлайн опросов «Qualtrics Research Suite»</t>
  </si>
  <si>
    <t>Годовой доступ к системе Symplicity/Alumni Community</t>
  </si>
  <si>
    <t>Продление годового доступа к сервису проверки авторства и выявления плагиата «Turnitin»</t>
  </si>
  <si>
    <t>Сервис, позволяющий проверять работы студентов на предмет возможных текстовых совпадений с ресурсами в сети Интернет и собственной базой данных</t>
  </si>
  <si>
    <t xml:space="preserve">доп соглашение к Договору №2/0-18 от 11.01.2018г. </t>
  </si>
  <si>
    <t>Turnitin, LLC (США)</t>
  </si>
  <si>
    <t>Техническая поддержка лицензионного программного обеспечения Sencha Ext JS</t>
  </si>
  <si>
    <t>Техническая поддержка лицензионного программного обеспечения Sencha Ext JS:
• доступ ко всем обновлениям программного обеспечения Sencha Ext JS, как minor (незначительным), так и major (существенным);
• ранний доступ к исправлениям в программном обеспечении;
• премиум доступ к форуму, на котором можно обмениваться опытом с разработчиками со всего мира;
• доступ к системе обработки заявок;
• возможность удаленного устранения неисправностей специалистами Sencha. Период: 01.01.2019 - 31.12.2019</t>
  </si>
  <si>
    <t>Решение №1 от 11.01.2019</t>
  </si>
  <si>
    <t xml:space="preserve"> «Sencha, Inc», https://www.sencha.com</t>
  </si>
  <si>
    <t>Годовой доступ к сервису Zoom</t>
  </si>
  <si>
    <t>Сервис, позволяющий проводить онлайн-мероприятия, такие как вебинары, онлайн-совещания и встречи.</t>
  </si>
  <si>
    <t xml:space="preserve">декабрь 2018 </t>
  </si>
  <si>
    <t>https://zoom.us/pricing</t>
  </si>
  <si>
    <t>Служба материально-технического обеспечения (Айтбаева А.)</t>
  </si>
  <si>
    <t>Канцелярские товары</t>
  </si>
  <si>
    <t xml:space="preserve">Февраль </t>
  </si>
  <si>
    <t xml:space="preserve">Договор № 024-2/0-19 от 05.02.2019г </t>
  </si>
  <si>
    <t xml:space="preserve">Услуги </t>
  </si>
  <si>
    <t>Аренда помещения для ПП</t>
  </si>
  <si>
    <t>Имущественный наем (аренда) помещения Школа медицины «Назарбаев Университет»</t>
  </si>
  <si>
    <t>имущественный наем (аренда) помещения, расположенных по адресу г. Астана, район Есиль, ул. Керей Жанибек хандар, д.5/1, «Школа Медицины» «Назарбаев Университет», общей площадью 1 006,4 кв.м. с имуществом</t>
  </si>
  <si>
    <t xml:space="preserve">Договор № 022-2/0-19 от 05.02.2019г </t>
  </si>
  <si>
    <t>Аренда помещения для ПП Дирекции "IT Medical service"</t>
  </si>
  <si>
    <t>Аренда помещения для АУП</t>
  </si>
  <si>
    <t>Аренда автотранспорта</t>
  </si>
  <si>
    <t>Аренда автотранспорта Volkswagen Jetta, Volkswagen Caravelle</t>
  </si>
  <si>
    <t xml:space="preserve">Договор № 006-2/0-19 от 09.01.2019г </t>
  </si>
  <si>
    <t>Служба кадрового и документационного обеспечения (Туленова Г.)</t>
  </si>
  <si>
    <t>Услуги объединенного архива</t>
  </si>
  <si>
    <t>Услуги архива</t>
  </si>
  <si>
    <t>Договор №003-2/0-19//1/0-19 от 04.01.2019</t>
  </si>
  <si>
    <t>Услуги по обеспечению почтовыми услугами</t>
  </si>
  <si>
    <t xml:space="preserve">Доп согл №1 от 29.12.2018
к дог об оказании  услуг «По обеспечению почтовыми услугами»
№096-2/0-18  от 01.03.2018г. </t>
  </si>
  <si>
    <t>Переводческие услуги (письменный перевод документов)</t>
  </si>
  <si>
    <t>Письменный перевод  с русского на английский, с  английского на русский, с казахского на русский, с  русского на казахский языки</t>
  </si>
  <si>
    <t xml:space="preserve">Услуги по обеспечению периодическими изданиями </t>
  </si>
  <si>
    <t>Услуги по обеспечению периодическими изданиями (Юридический вестник в Казахстане, бухгалтерский комплект "Профессионал")</t>
  </si>
  <si>
    <t>Договор №0/6-2/0-19 от 29.01.2019</t>
  </si>
  <si>
    <t>Служба организации и проведения закупок (Серикбаева М.)</t>
  </si>
  <si>
    <t xml:space="preserve">Пользование услугами оператора ЭТП </t>
  </si>
  <si>
    <t>Договор присоединения №79/2-15/16036 от 10.08.2015</t>
  </si>
  <si>
    <t>ТОО «Реал тайм инжиниринг»</t>
  </si>
  <si>
    <t>Услуги по предоставлению доступа к электронной системе закупок к модулю электронных договоров E-DOC</t>
  </si>
  <si>
    <t>Услуги по подключению и предоставлению доступа к модулю E-DOC типа электронных документов «Электронные договоры» для "Назарбаев Университет" до 15 пользователей, до 30 документов в месяц на период с февраля по декабрь 2019 года</t>
  </si>
  <si>
    <t>Договор №14/0-19 от 31.01.2019</t>
  </si>
  <si>
    <t>ТОО «MITWORK»</t>
  </si>
  <si>
    <t>ВСЕГО ПО РЕЕСТРУ:</t>
  </si>
  <si>
    <t>Исполнитель: старший менеджер Службы организации и проведения закупок - Жусупова Д.К., тел.70-59-54</t>
  </si>
  <si>
    <t>Решение №17 от 25.02.2019</t>
  </si>
  <si>
    <t>Решение №96 от 27.12.2018</t>
  </si>
  <si>
    <t>Решение №95 от 25.12.2018</t>
  </si>
  <si>
    <t>Аренда жилья (с полным оснащением) по социальной политике для проживания</t>
  </si>
  <si>
    <t xml:space="preserve">март </t>
  </si>
  <si>
    <t>Доступ к UpToDate</t>
  </si>
  <si>
    <t>Доступ к The Economist</t>
  </si>
  <si>
    <t xml:space="preserve">The Economist Newspaper Limited </t>
  </si>
  <si>
    <t>UpToDate, Inc</t>
  </si>
  <si>
    <t>Книги для пополнения фонда
библиотеки «Назарбаев Университет" комплект 8</t>
  </si>
  <si>
    <t>https://hbsp.harvard.edu/coursepacks/612179</t>
  </si>
  <si>
    <t>Операционная система Microsoft Windows 10 Home</t>
  </si>
  <si>
    <t xml:space="preserve">Клиентская операционная система Microsoft Windows 10 Home представлена продуктом «WINHOME 10 RUS OLP NL Acdmc Legalization GetGenuine» с бессрочной лицензией по программе лицензирования Microsoft Academic Open License. </t>
  </si>
  <si>
    <t>Лицензии на подключение к телефонной станции CUCM. Обеспечить возможность регистрации и подключения к телефонной станции телефонных аппаратов Cisco модельного ряда Cisco IP Phone 7900, 9900, 8900, не менее 210 телефонных аппаратов.</t>
  </si>
  <si>
    <t>Прокладка СКС не менее категории 6, рассчитанной на не менее 310 точек, согласно технической спецификации.</t>
  </si>
  <si>
    <t xml:space="preserve">S&amp;P Global Market Intelligence LLC </t>
  </si>
  <si>
    <t>«Wanfang Data Corporation (International) Limited»</t>
  </si>
  <si>
    <t xml:space="preserve">Договор №2956141 от 27.11.2014 г. Бессрочный, оплата по инвойсу.  Invoice № 5604723726 от 31.12.2018  </t>
  </si>
  <si>
    <t>BLOOMBERG FINANCE L.P.</t>
  </si>
  <si>
    <t xml:space="preserve">
Договор № 36/1-18 от 16.04.2018г. Оплата по инвойсу. (инвойс № 1619022001 от 20.02.2019)
</t>
  </si>
  <si>
    <t>Договор бессрочный №8/3-17 от 24/01/17. Оплата по инвойсу №SO107154 от 07/01/2019</t>
  </si>
  <si>
    <t xml:space="preserve">Договор №22/2-17 от 27.02.2017 г. Бессрочный, оплата по инвойсу.  Invoice № 5000031927 от 16.01.2019  </t>
  </si>
  <si>
    <t>Taylor&amp;Francis Group</t>
  </si>
  <si>
    <t xml:space="preserve">Service agreement, оплата по инвойсу №337953 от 15/01/2019 </t>
  </si>
  <si>
    <t>Договор №63/1-17 от 30/06/2017 действует ло 31/12/2019 года. Оплата по инвойсу №35288050 от 18/01/2019</t>
  </si>
  <si>
    <t>American Psychological  Association</t>
  </si>
  <si>
    <t>Договор  бн от 27.03.2018г., оплата по инвойсу. Инвойс № WRDS-NAZARB-05583 от 22.01.2019г. Акт от 01.01.2019</t>
  </si>
  <si>
    <t xml:space="preserve">«Springer Customer Service Center GmbH» </t>
  </si>
  <si>
    <t>форма заказа№1 от 19.02.19 к дог №75/1-18 от 01.08.2018 Pearson коды</t>
  </si>
  <si>
    <t>ABE-IPS Sp.z.o.o. (Limited Liability Company)</t>
  </si>
  <si>
    <t>Договор №21/2-7 от 22.02.2017, бессрочный, оплата по инвойсу №C12473479 от 30/01/2019</t>
  </si>
  <si>
    <t>Договор №21/2-7 от 22.02.2017, бессрочный, оплата по инвойсу №XI12476686 от 30/01/2019</t>
  </si>
  <si>
    <t>Договор №10/1-17 от 30.01.2017г.бессрочный, оплата по инвойсу №2019 id396807 от 11/01/2019</t>
  </si>
  <si>
    <t>International Electrotechnical Commission</t>
  </si>
  <si>
    <t xml:space="preserve">по бюджету - 341 816 651,                                                 за минусом 1 966 778, на эл договоры  </t>
  </si>
  <si>
    <t>Расходные материалы к ПК. Комплект 3</t>
  </si>
  <si>
    <t>параграф перенес в товар</t>
  </si>
  <si>
    <t>по бюджету - 21 428 571, экономия - 6 517 856</t>
  </si>
  <si>
    <t>Доступ к Elevate License Renewals (MBTI® Profile Administration Form M)</t>
  </si>
  <si>
    <t xml:space="preserve"> Доступ к Elevate License Renewals (MBTI® Profile Administration Form M) предоставляет доступ к системе онлайн оценки от компании The Myers-Briggs.  Срок действия доступа: 26.02.2019 г.-25.02.2020 г.</t>
  </si>
  <si>
    <t xml:space="preserve">Доступ к материалам онлайн кейсов Harvard Business Publishing для курса “Marketing” (06.04.2019), программа EMBA2020                                                                                               1. Basic Quantitative Analysis for Marketing </t>
  </si>
  <si>
    <t>Доступ к материалам онлайн кейсов Harvard Business Publishing для курса “Entrepreneurship” (18.02.2019), программа MEM2019, комплект 2                                                                              1. Human at the Core, a Podcase with Stacy Brown-Philpot Masters of Scale, John Lafkas. для одного пользователя</t>
  </si>
  <si>
    <t>Книги для пополнения фонда
библиотеки «Назарбаев Университет" комплект 9</t>
  </si>
  <si>
    <t xml:space="preserve">ТОО «Bolashak project» </t>
  </si>
  <si>
    <t xml:space="preserve">Доступ к OnePetro </t>
  </si>
  <si>
    <t>Society of Petroleum Engineers</t>
  </si>
  <si>
    <t>https://www.cpp.com/en/cart.aspx</t>
  </si>
  <si>
    <t>Услуга по предоставлению кодов доступа  к  электронным учебникам издательства S. K. Ghosh Associates LLC</t>
  </si>
  <si>
    <t xml:space="preserve">Услуга по предоставлению кодов доступа к учебнику Post-Tensioned Concrete: Principles and Practice, Fourth Edition, издательства  S. K. Ghosh Associates LLC, eISBN: 9781483446998, Кол-во кодов- 73 для Школы инженерии;
</t>
  </si>
  <si>
    <t>S. K. Ghosh Associates LLC</t>
  </si>
  <si>
    <t>Устранение неисправности и восстановление работоспособности книговозвратного оборудования в школе медицины (станция книговозврата с ящиком для сбора книг)</t>
  </si>
  <si>
    <t xml:space="preserve">пп. 6) п.3.1 </t>
  </si>
  <si>
    <t>с "Услуги по технической поддержке RFID оборудования в библиотеке"</t>
  </si>
  <si>
    <t>Устранение неисправности и восстановление работоспособности книговозвратного оборудования в школе медицины</t>
  </si>
  <si>
    <t>Книги для пополнения фонда
библиотеки «Назарбаев Университет" комплект 10</t>
  </si>
  <si>
    <t>Книги для пополнения фонда
библиотеки «Назарбаев Университет" комплект 11</t>
  </si>
  <si>
    <t>Книги для пополнения фонда
библиотеки «Назарбаев Университет" комплект 12</t>
  </si>
  <si>
    <t>Решение №19 от 07.03.2019</t>
  </si>
  <si>
    <t>Решение №18 от 25.02.2019</t>
  </si>
  <si>
    <t>Межсетевой экран</t>
  </si>
  <si>
    <t>Книги для пополнения фонда
библиотеки «Назарбаев Университет" комплект 13</t>
  </si>
  <si>
    <t>Решение №20 от 12.03.2019</t>
  </si>
  <si>
    <t>http://www.loc.gov./cds/classweb</t>
  </si>
  <si>
    <t>ТОО "Азия-софт"</t>
  </si>
  <si>
    <t>Решение №21 от 13.03.2019</t>
  </si>
  <si>
    <t>Решение №22 от 13.03.2019</t>
  </si>
  <si>
    <t>Договор №17/1-19 от 07.02.2019</t>
  </si>
  <si>
    <t>Договор №17/2-19 от 07.02.2019</t>
  </si>
  <si>
    <t>Договор №17/3-19 от 07.02.2019</t>
  </si>
  <si>
    <t>Договор №21/1-19 от 22.02.2017г</t>
  </si>
  <si>
    <r>
      <t>Выписка протокола по закупкам №119525 от 28.01.2019/</t>
    </r>
    <r>
      <rPr>
        <sz val="12"/>
        <color theme="1"/>
        <rFont val="Times New Roman"/>
        <family val="1"/>
        <charset val="204"/>
      </rPr>
      <t>Заявка №2-19 от 29.01.2019 к договору №37/4-17 от 07.04.2017 (бессрочный)</t>
    </r>
  </si>
  <si>
    <r>
      <t>Выписка протокола по закупкам №119900 от 19.02.2019/</t>
    </r>
    <r>
      <rPr>
        <sz val="12"/>
        <color theme="1"/>
        <rFont val="Times New Roman"/>
        <family val="1"/>
        <charset val="204"/>
      </rPr>
      <t>Заявка №3-19 от 21.02.2019 к договору №37/1-17 от 07.04.2017 (бессрочный)</t>
    </r>
  </si>
  <si>
    <r>
      <t>Выписка протокола по закупкам №120034 от 26.02.2019/</t>
    </r>
    <r>
      <rPr>
        <sz val="12"/>
        <color theme="1"/>
        <rFont val="Times New Roman"/>
        <family val="1"/>
        <charset val="204"/>
      </rPr>
      <t>Заявка №8-19 от 27.02.2019 к договору №37/1-17 от 07.04.2017 (бессрочный)</t>
    </r>
  </si>
  <si>
    <t>Договор №039-2/0-19 от 19.02.2019</t>
  </si>
  <si>
    <t>ТОО "VEHI.KZ"</t>
  </si>
  <si>
    <t>доп согл к Договору №9/2-17 от 25.01.2017г.  (пп.2) п. 10.10 Правил)</t>
  </si>
  <si>
    <t>Лицензии на использование программного обеспечения Microsoft</t>
  </si>
  <si>
    <t>ТОО "1С-Рейитинг"</t>
  </si>
  <si>
    <t>ТОО "Инфотех&amp;Cервис"</t>
  </si>
  <si>
    <t xml:space="preserve">Доступ к Cochrane Library </t>
  </si>
  <si>
    <t>Доступ к Cochrane Library представляет доступ к базам данных систематических обзоров и мета-анализов, которые обобщают и анализируют результаты медицинских исследований. (период доступа– с 13 февраля 2018 г. по  31  декабря 2019 г.).</t>
  </si>
  <si>
    <t xml:space="preserve">Доступ к Wiley Journals </t>
  </si>
  <si>
    <t xml:space="preserve"> Elsevier B.V</t>
  </si>
  <si>
    <t xml:space="preserve">John Wiley &amp; Sons, Inc. </t>
  </si>
  <si>
    <t>Продление лицензионного программного  обеспечения Titanium Schedule с увеличением количества лицензий</t>
  </si>
  <si>
    <t>Программное обеспечение Titanium Schedule с Web компонентом разработано специально для консультационных центров учебных заведений, позволяет: - ведение электронной базы данных клиентов в виде досье;  - возможность создания неограниченного количества форм по оценке психологических симптомов и др. Ежегодное продление программного обеспечения "Titanium Schedule Software basic package (Annual Renewal), Web component annual fee" рассчитано для работы 5 пользователей. Также предусмотрен закуп дополнительных 5 лицензий программного обеспечения Titanium Schedule. Срок действия лицензионного программного обеспечения: 1 год.</t>
  </si>
  <si>
    <t>44987,25 взяли на титаниум</t>
  </si>
  <si>
    <t>Решение №23 от 14.03.2019</t>
  </si>
  <si>
    <t xml:space="preserve">ИП «Рустимова Жанар Айтановна» </t>
  </si>
  <si>
    <t>Процессор: Количество установленных процессоров – не менее 1; Количество ядер (физических) на процессоре – не менее 6; количество потоков – не менее 12; базовая тактовая частота процессора не менее 3,2 ГГц. Максимальная тактовая частота не менее - 4,6 ГГц. Кэш-память не менее 12Mb.  ОЗУ: Объем установленной оперативной памяти не менее 32 Гб DDR4. Жесткий диск: не менее 256 GB SSD, не менее 1Tb Sata III; монитор: - диагональ не менее 27, Разрешение не менее 2560х1440; Динамическая контрастность не менее 10 000 000:1. ИБП: Номинальная мощность: не менее 480 Ватт/950 ВА. Полная техническая характеристика согласно технической спецификации</t>
  </si>
  <si>
    <t>10/100/1000 Мбит Ethernet с разъемом RJ-45 - не менее 12 портов; 1 Gigabit Ethernet/10 Gigabit Ethernet с разъемом SFP/SFP+ - не менее 8 портов; 40 Gigabit Ethernet с разъемом QSFP+ - не менее 4 портов; выделенный интерфейс SFP 10Гбит Ethernet для объединения в отказоустойчивый кластер – не менее 1 порта; выделенный интерфейс SFP 1Гбит Ethernet для объединения в отказоустойчивый кластер – не менее 1 порта; антивирусная защита, защита от шпионского ПО, защита от уязвимостей и сетевых атак;  URL-фильтрация с использованием динамической репутационной базы. Согласно технической спецификации</t>
  </si>
  <si>
    <t>Книги для пополнения фонда
библиотеки «Назарбаев Университет" комплект 14</t>
  </si>
  <si>
    <t>Решение №24 от 15.03.2019</t>
  </si>
  <si>
    <t>http://www.titaniumschedule,com/Main/Pricing,aspx</t>
  </si>
  <si>
    <t>2000 МРП</t>
  </si>
  <si>
    <t>остаток суммы</t>
  </si>
  <si>
    <t>Итого:</t>
  </si>
  <si>
    <t>МРП 2019</t>
  </si>
  <si>
    <t>Реестр  закупок товаров, работ, услуг на 2019 г. частного учреждения «Nazarbayev University Library and IT Services» по пп.6. п.3.1. Правил</t>
  </si>
  <si>
    <t>ТОО "ARMADOC.KZ"</t>
  </si>
  <si>
    <t>2 259 401 на развитие СЭД</t>
  </si>
  <si>
    <t xml:space="preserve">увеличено за счет из позиции "Приобретение лицензионного программного обеспечения для информационных систем" </t>
  </si>
  <si>
    <t>остаток был 2633663</t>
  </si>
  <si>
    <t>Процессор: Количество установленных процессоров – не менее 1; Количество ядер (физических) на процессоре – не менее 6; Количество потоков – не менее 6; Базовая тактовая частота процессора не менее 3,0 ГГц. Максимальная тактовая частота не менее - 4,1 ГГц. Кэш-память не менее 9Mb. ОЗУ: Объем установленной оперативной памяти не менее 8 Гб DDR4. Жесткий диск: не менее 1Tb Sata III; Монитор: - диагональ не менее 24, Разрешение не менее 1920х1080; Динамическая контрастность не менее 10 000 000:1, ИБП: Номинальная мощность: не менее 360 Ватт/600 ВА. Полная техническая характеристика согласно технической спецификации</t>
  </si>
  <si>
    <t>Процессор: Количество установленных процессоров – не менее 1; Количество ядер (физических) на процессоре – не менее 4; количество потоков – не менее 8; базовая тактовая частота процессора не менее 1,7 ГГц. Максимальная тактовая частота не менее - 3,6 ГГц. Кэш-память не менее 6Mb.  ОЗУ: Объем установленной оперативной памяти не менее 8 Гб DDR4. Жесткий диск: не менее 500 GB SATA; встроенный дисплей диагональ не менее 15,6", Разрешение не менее 1920х1080. Полная техническая характеристика согласно технической спецификации</t>
  </si>
  <si>
    <t>Диагональ: не менее 27''; разрешение: не менее 2560х1440; углы обзора: не менее 178/178; 
Динамическая контрастность: не менее 10 000 000:1; Матрица: IPS; яркость - не менее 350кд/кв.м.; время отклика - не более 6 мс. Полная техническая характеристика согласно Технической спецификации</t>
  </si>
  <si>
    <t>Процессор: Базовая тактовая частота процессора не менее 1,4 ГГц; ОЗУ: Объем установленной оперативной памяти не менее 1 Гб; Жесткий диск: не менее 4х шт. Каждый не менее 8Tb; Тип совместимого диска: SATA III HDD; Поддерживаемая емкость: не менее 32 TB; Управление дисками: Гибкие тома с поддержкой конфигурирования RAID - не менее 0/1/5. Полная  техническая характеристика согласно технической спецификации</t>
  </si>
  <si>
    <t>в течение года по мере необходимости</t>
  </si>
  <si>
    <t>Услуги по профилактическому, оперативному обслуживанию и мониторингу систем кондиционирования: система тип 1 - STULZ ASD 1062 A + 2 KSV075A41 – 2 шт., система тип 2 - Vertiv (Emerson) Liebert PDX PX082  – 2 шт. Срок оказания услуги - система тип 1 с 23 мая 2019 года по 31 марта 2020г; система тип 2 - с даты вступления договора в силу по 
31 марта 2020г. Полное описание услуги согласно технической спецификации</t>
  </si>
  <si>
    <t xml:space="preserve"> Протокол №1-И от 04.01.2019, не сост, протокол №1-ОИ от 14.01.2019, Договор №8/0-19 от 18.01.2019г.</t>
  </si>
  <si>
    <t>Решение №17 от 25.02.2019, Договор №23/0-19 от 27.02.2019г.</t>
  </si>
  <si>
    <t>ТОО "MAJESTIC Technologies"</t>
  </si>
  <si>
    <t>Тип подключения: порт PCI-E 3.0, Шина обмена с памятью: 384bit, Поддержка DirectX
поддержка DirectX 12, разъемы: DVI, HDMI, DisplayPort</t>
  </si>
  <si>
    <t>Планшет (тип 1)</t>
  </si>
  <si>
    <t>Внутренний накопитель SSD 480 Gb</t>
  </si>
  <si>
    <t>Комплект должен состоять из не менее 106 шт. оперативной памяти 8Гб, DDR3, форм-фактор DIMM, с поддержкой функции ECC; не менее 60 шт. внутренних накопителей SSD 480 Гб, SATA III, форм-фактор 2,5 дюйма.</t>
  </si>
  <si>
    <t xml:space="preserve">Комплект  состоит из:
- не менее 28 шт. оперативной памяти DDR4, не менее 8Гб, не менее 2400МГц ;
- не менее 10 шт. сетевых карт PCI Express;
- не менее 50 шт. оперативной памяти DDR3, не менее 8Гб, не менее 1600МГц;
- не менее 20 шт. внутренних жестких дисков 2 Тб, HDD, не менее 3,5 дюйма, SATA III;
- не менее 3 шт. набора инструментов тип 1;
- не менее 15 шт. сжатого воздуха не менее 400 мл;
- не менее 5 шт. обжимного инструмента;
- не менее 20 шт. переходников HDMI - VGA (со звуком);                                                                         - не менее 10 шт. переходников DisplayPort - VGA;                                                                                 - не менее 10 шт. переходников micro HDMI - HDMI;                                                                                 - не менее 10 шт. кабелей HDMI - micro HDMI;                                                                                      - не менее 10 шт. силиконового масла               </t>
  </si>
  <si>
    <t>Комплект состоит из: кабельный канал 70*16 напольный 2м, кабельный канал настенный 60х40 мм, кабельный канал настенный 25х16 мм, коннектор RJ-45 Ship S901A, Cat.5e</t>
  </si>
  <si>
    <t>Stat-Transfer, NVIVO Pro, Stata/MP2, Eviews, Adobe Acrobat Pro, 
TIBCO Spotfire, Endnote, LabVIEW Full, Comsol Multiphysics FNL, Comsol Multiphysics CKL, COMSOL packages, Rhinoceros 3D Modeling package, Intel Parallel Studio XE Cluster Edition, Celleste (список может быть изменен/уточнен в соответствии с заявками Школ)</t>
  </si>
  <si>
    <t xml:space="preserve">Лицензионное программное обеспечение: Microsoft  365 Education A3 (сотрудники); 
Количество лицензий: 1800 шт; срок действия лицензии: 12 месяцев (с 01.05.2019г. по 30.04.2020г.) </t>
  </si>
  <si>
    <t>PsycARTICLES – база данных Американской психологической ассоциации включает в себя около 150 000 полнотекстовых статей из более чем 70 журналов по общим, специализированным, фундаментальным, прикладным, клиническим и теоретическим
исследованиям в психологии. Глубина архива журналов – с 1894 до настоящего
времени. Периода доступа с 01.01.2019 г. по 31.12.2019 г.</t>
  </si>
  <si>
    <t>Доступ к LibGuides является инструментом для создания руководства который используется библиотеками по всему миру. Библиотеки могут использовать LibGuides для создания предметных руководств, руководств курса, информационные порталы, или исследовательские страницы справки, чтобы перечислить несколько полезных для исследований порталов. Период доступа– с 1 января по 31 декабря 2019 года</t>
  </si>
  <si>
    <t>Централизованная система коммуникаций, предоставляющая возможность удаленным пользователям Библиотеки задать свои вопросы или обратиться к сотрудникам Библиотеки за помощью для удовлетворения своих информационных потребностей посредством ряда
инструментов, таких как, к примеру, чат, в любое удобное для них время. Период доступа– с 1 января 2019 г. по 31 декабря 2019 года</t>
  </si>
  <si>
    <t>Access Medicine предоставляет доступ к полным текстам авторитетных международно признанных работ по медицине. В клиническую библиотеку включены такие работы, как «Харрисон онлайн» и «Медицинский диагноз и лечение», а также из учебной библиотеки коллекция Ланге. Access Medicine содержит более 65 цифровых медицинских названий, ежедневные обновления и рецензированный контент, тысячи иллюстраций и инструмент самооценки для подготовки к USMLE. Период доступа – с 5 марта 2019 года по 4 марта 2020 года</t>
  </si>
  <si>
    <t>USMLE Easy - это онлайн-ресурс от McGraw-Hill, который предоставляет доступ к инструментам, которые помогут  изучить и подготовиться к USMLE Step 1, Step 2 CK и Step 3. Эти инструменты включают в себя практические тесты, охватывающие все дисциплины и методы исследования. Период доступа – с 10 марта 2019 года по 9 марта 2020 года</t>
  </si>
  <si>
    <t>PubsHub Journals &amp; Congresses -представляет собой базу данных критериев подачи для рецензируемых медицинских журналов и конгрессов. База данных содержит информацию о почти 6 000 медицинских журналах и конгрессах. Это дает пользователям возможность быстро оценивать, сравнивать и анализировать соответствующие критерии подачи и размещения журналов и конгрессов, что облегчает поиск наиболее подходящего журнала или конгресса. Период доступа с 17.01.2019-16.01.2020</t>
  </si>
  <si>
    <t>UpToDate является клиническим ресурсом. Он включает в себя сборник медицинской и терапевтической информации, доступ к монографиям о лекарственных средствах, а также ряд медицинских калькуляторов. Период доступа– с 1 марта 2019 года по 29 февраля 2020 года</t>
  </si>
  <si>
    <t>The Economist это еженедельная газета в формате журнала на английском языке которая принадлежит Economist Group и редактируется в офисах в Лондоне.
The Economist является авторитетным еженедельником с упором на международную политику и бизнес-новости и мнения. Период доступа– с 15 февраля 2019 г. по 14 февраля 2020 г.</t>
  </si>
  <si>
    <t>OnePetro - это онлайн-библиотека технической литературы для разведки и добычи нефти и газа (E &amp; P). Благодаря вкладам от 20 партнеров по изданию и предоставлению доступа к более чем 180 000 предметов OnePetro.org является окончательным ресурсом  в сфере добычи нефти и газа. Период доступа c 27 марта 2019 года по 26 марта 2020 года</t>
  </si>
  <si>
    <t>Доступ к Wiley Online Journals- Standard Collections.  Стандартные коллекции определяются здесь как предопределенные коллекции онлайн-изданий журналов Wiley. Доступные стандартные коллекции. Полная коллекция: научно-техническая и медицинская коллекция
Медицинская и медсестринская коллекция, сборник социальных и гуманитарных наук
Полный список названий для стандартных коллекций включен в Приложение B (b) 1 договора., онлайн-доступ к незарегистрированным журналам Wiley (журналы, не включенные в основную коллекцию). Период доступа с 11 июля 2019г.по 31 декабря 2019г.</t>
  </si>
  <si>
    <t>Коды доступа к элелктронному учебнику, который  обеспечит глубокое понимание основ предметов и их приложений, включая моделирование, анализ проблем устойчивости, функционирования энергосистемы и проблем, связанных с реструктурированными энергосистемами. Благодаря своему охвату и направленности, этот учебник удовлетворит потребности студентов курса Power System Analysis II. Количество кодов 26.</t>
  </si>
  <si>
    <t>Доступ к материалам онлайн кейсов Harvard Business Publishing для курса Business Communication (21.01.2019), программа MEM2019 1. HBR's 10 Must Reads on Communication. 2. Global Collaboration Simulation: Tip of the Iceberg</t>
  </si>
  <si>
    <t>Доступ к материалам онлайн кейсов Harvard Business Publishing для курса “Entrepreneurship” (18.02.2019), программа MEM2019 1. Tesla Motors: Disrupting the Auto Industry? 2. Wenzhou Kangning Hospital: Changing Mental Healthcare in China. 3. Kazakh Gschwend at the Head of Familitet: A Russian Social Innovation and Family Service Pioneer by Ekaterina Turkina. 4. Netflix, Willy Shin, Stephen Kaufman and David Spinola. 5. Rent the Runway by Thomas R.Eisenmann and Laura Winig</t>
  </si>
  <si>
    <t xml:space="preserve">Доступ к материалам онлайн кейсов Harvard Business Publishing для курса “Leading Change and Innovation” (18.02.2019), программа MEM2019 1. Emerging NOKIA? 2. From "Silicon Islands" to "Biopolis of Asia" 3. LEGO, 4. RICARDO SEMLER: A REVOLUTIONARY MODEL OF LEADERSHIP CASE, 5. The aquisition experinces of KAZOIL CASE,  6. IBM TRANSFORMING, 2012-2016: GINNI ROMETTY STEERS WATSON, 7.Leading change: Why Transformation Efforts Fail. 8. Class Case: Trouble Brews at Starbucks. 9. Leading change When Business is Good: An Interview with IBMs Sam Palmisano. 10. Barilla Pasta: a company in hot water </t>
  </si>
  <si>
    <t>Услуга по предоставлению кодов доступа к учебникам Cengage Learning, eISBN: 9781473758063, Кол-во кодов -24 для ВШБ</t>
  </si>
  <si>
    <t>Доступ к материалам онлайн кейсов Harvard Business Publishing для курса “Marketing” (06.04.2019), программа EMBA2020. 1. Soren Chemical: Why is the New Swimming Pool Product Sinking? (Brief Case); 2. Cola Wars Continue: Coke and Pepsi in 2010; 3. Rosewood Hotels and Resorts: Branding to Increase Customer Profitability and Lifetime Value; 4. Mountain Man Brewing Co.: Bringing the Brand to Light; 5. Netflix Inc.: Streaming Away from DVDs по 28 копий</t>
  </si>
  <si>
    <t>Книги для пополнения фонда
библиотеки «Назарбаев Университет" комплект 15</t>
  </si>
  <si>
    <t>В состав комплекта входят:
1.Расходные материалы к печатающим устройствам: монохромные и цветные картриджи.
2.Расходные материалы к компьютерной технике: жесткие диски, оперативная память, кабеля, компьтерные мыши и клавиатуры, блоки питания, термопаста, кулеры, коннекторы, сааморезы и стяжки.
3.Расходные материалы к серверному оборудованию: картриджи для ленточной библиотеке, жесткие диски. Согласно технической спецификации.</t>
  </si>
  <si>
    <t xml:space="preserve">пп.12) п. 3.1 </t>
  </si>
  <si>
    <t xml:space="preserve">пп.4) п. 3.1 </t>
  </si>
  <si>
    <t>Решение №73 от 28.12.2018/Договор №134/9-18 от 29.12.2018 года</t>
  </si>
  <si>
    <t xml:space="preserve">пп.4), 27) п. 3.1 </t>
  </si>
  <si>
    <t>Приобретение технической поддержки от производителя на существующее лицензионное программное обеспечение IBM. Услуги по технической поддержке должны включать оказание помощи по проблемам в использовании программного обеспечения, а также предоставление Заказчику обновленных и новых версий лицензированного программного обеспечения. Срок действия технической поддержки с ранее оплаченного периода по 31.12.2019 года</t>
  </si>
  <si>
    <t>Решение №5 от 22.02.2019, не сост, Решение №10 от 12.03.2019, не сост/Договор №24/0-19 от 15.03.2019 года</t>
  </si>
  <si>
    <t>1) обновление системы Directum до последней версии, официально выпущенной производителем платформы на момент вступления Договора в силу;
2) проведение работ, направленных на расширение функциональности программного обеспечения Системы в части формирования электронного архива, результатом которых будет являться модернизированная версия Системы;
3) закуп базовых клиентских лицензий Системы в количестве 35 штук с целью организации дополнительных рабочих мест. Согласно технической спецификации.</t>
  </si>
  <si>
    <t>Palisade DecisionTools, Mobius Assessment, Adobe СС, ArcGIS Educational Academic Departmental Medium Term License, Peergrade.io, Playposit.com, XLSTAT-3DPlot, XLSTAT-Base, GMG, Geochemist's Workbench Standard, CFDEM Pro Workbench, Lumerical, WatPro, AnyLogic, BIM HVAC, BayesiaLab, Cadence IC Package Teaching License, Cadence IC Pacakge Research License, 12-month 5-copy R&amp;D License of PHOENICS CFD software, PHOENICS Teaching 12-month 20-copy teaching license. SAS Chair License, Adobe Connect Webinars 100, Zen Module Tipe Lapse, FlowJo (список может быть изменен/уточнен в соответствии с заявками Школ)</t>
  </si>
  <si>
    <t>Maintenance renewal (AnyBody Modeling System with AnyBody Exporter for SOLIDWORKS®, floating Faculty License for 1 user #1328.1.1), Maintenance renewal (AnyBody Modeling System with AnyBody Exporter for SOLIDWORKS®, floating Student License for 5 users #1328.2.1), SolidWorks updates for 2019 AY (500 Users), Extended Support for NVivo, Техническая поддержка программного обеспечения Mathematica, Техническая поддержка программного обеспечения COMSOL Multiphysics Classroom Kit, техническая поддержка программного обеспечения COMSOL Multiphysics, Техническая поддержка Advanced Design Systems, Техническая поддержка программного обеспечения SPSS (СТАТКЛАСС) (список может быть изменен/уточнен в соответствии с заявками Школ)</t>
  </si>
  <si>
    <t xml:space="preserve">пп.6) п.3.1. </t>
  </si>
  <si>
    <t>Решение №2 от 07.02.2019, сост/Договор №18/0-19 от 14.02.2019</t>
  </si>
  <si>
    <r>
      <t>Выписка протокола по закупкам №119921 от 20.02.2019</t>
    </r>
    <r>
      <rPr>
        <sz val="12"/>
        <rFont val="Times New Roman"/>
        <family val="1"/>
        <charset val="204"/>
      </rPr>
      <t>/Заявка №4-19 от 21.02.2019 к договору №37/3-17 от 07.04.2017 (бессрочный)</t>
    </r>
  </si>
  <si>
    <r>
      <t>Выписка протокола по закупкам №119941 от 21.02.2019</t>
    </r>
    <r>
      <rPr>
        <sz val="12"/>
        <rFont val="Times New Roman"/>
        <family val="1"/>
        <charset val="204"/>
      </rPr>
      <t>/Заявка №5-19 от 21.02.2019 к договору №37/3-17 от 07.04.2017 (бессрочный)</t>
    </r>
  </si>
  <si>
    <r>
      <t>Выписка протокола по закупкам №120148 от 06.03.2019/</t>
    </r>
    <r>
      <rPr>
        <sz val="12"/>
        <rFont val="Times New Roman"/>
        <family val="1"/>
        <charset val="204"/>
      </rPr>
      <t>Заявка №10-19 от 07.03.2019 к договору №37/1-17 от 07.04.2017 (бессрочный)</t>
    </r>
  </si>
  <si>
    <t>Выписка протокола по закупкам №120170 от 07.03.2019/Заявка №11-19 от 11.03.2019 к договору №37/1-17 от 07.04.2017 (бессрочный)</t>
  </si>
  <si>
    <t>Выписка протокола по закупкам №120202 от 11.03.2019/Заявка №12-19 от 11.03.2019 к договору №37/1-17 от 07.04.2017 (бессрочный)</t>
  </si>
  <si>
    <t>Выписка протокола по закупкам №120221 от 12.03.2019/Заявка №13-19 от 18.03.2019 к договору №37/1-17 от 07.04.2017 (бессрочный)</t>
  </si>
  <si>
    <t>Расширение мест в рамках действующей подписки Adobe Creative Cloud</t>
  </si>
  <si>
    <t>ТОО «Казахский Научно-образовательный центр «High Tech for Human»</t>
  </si>
  <si>
    <t>Доступ к Adobe Creative Cloud for teams для 2 (двух) пользователей сроком до 7 октября 2019 года с момента предоставления доступа к следующим программным продуктам Adobe: Photoshop СС, Muse CC, Acrobat Pro DC, Animate CC, Illustrator СС, Bridge CC, InDesign СС, Audition CC, Dreamweaver CC, Prelude CC, After Effects CC, SpeedGrade CC, Premiere Pro CC, Flash Builder Premium, InCopy CC, Fireworks CS6, Dimension CC, Media Encoder CC, Adobe XD CC</t>
  </si>
  <si>
    <t>Решение №___ от Договор №</t>
  </si>
  <si>
    <t>Техническая поддержка оборудования датацентра</t>
  </si>
  <si>
    <t xml:space="preserve">Услуги по предоставлению кодов доступа  к учебникам  от VitalSource </t>
  </si>
  <si>
    <r>
      <t xml:space="preserve">Услуги по предоставлению кодов доступа  к учебнику   
1) An R companion to Applied Regression ISBN 9781412975148, для 24 пользователей </t>
    </r>
    <r>
      <rPr>
        <b/>
        <sz val="12"/>
        <rFont val="Times New Roman"/>
        <family val="1"/>
        <charset val="204"/>
      </rPr>
      <t xml:space="preserve">Высшей школы бизнеса; </t>
    </r>
  </si>
  <si>
    <r>
      <t xml:space="preserve">Услуги по предоставлению кодов доступа  к учебникам 
1) Writer/designer: A guide to making multimodal projects ISBN 9781319058562 для 30 пользователей  </t>
    </r>
    <r>
      <rPr>
        <b/>
        <sz val="12"/>
        <rFont val="Times New Roman"/>
        <family val="1"/>
        <charset val="204"/>
      </rPr>
      <t xml:space="preserve">Школы гуманитарных и социальных наук;                                            </t>
    </r>
    <r>
      <rPr>
        <sz val="12"/>
        <rFont val="Times New Roman"/>
        <family val="1"/>
        <charset val="204"/>
      </rPr>
      <t xml:space="preserve">                                             2) Bescherelle L'essentiel: Tout-en-un sur la langue francaise ISBN 9782218952418,  для 30 пользователей  Школы гуманитарных и социальных наук;       </t>
    </r>
  </si>
  <si>
    <r>
      <t>Услуги по предоставлению кодов доступа к учебникам:                                                                          1) Concepts in Thermal Physics ISBN 9780199562091, для 13 пользователей</t>
    </r>
    <r>
      <rPr>
        <b/>
        <sz val="12"/>
        <rFont val="Times New Roman"/>
        <family val="1"/>
        <charset val="204"/>
      </rPr>
      <t xml:space="preserve"> Школы наук и технологий;     </t>
    </r>
    <r>
      <rPr>
        <sz val="12"/>
        <rFont val="Times New Roman"/>
        <family val="1"/>
        <charset val="204"/>
      </rPr>
      <t xml:space="preserve">                                                                                                                                                2) Managing Innovation: Integrating Technological, Market and Organizational Change, ISBN 9789781118360637 для 48 пользователей Школы наук и технологий;                                                                                                 3) Neuroscience: exploring the brain, ISBN 9781451109542 для 30 пользователей Школы наук и технологий;                                                                                                                                                  4) Neuroscience ISBN 9781605357225,  для 30 пользователей Школы наук и технологий;                                                                         5) Janeway's Immunobiology ISBN 9780815345510,  для 72 пользователей Школы наук и технологий;                                                                                                                                               6) Lehninger Principles of Biochemistry, для 100 пользователей Школы наук и технологий;                                                                                                                                                                                                                                                                                                                        </t>
    </r>
  </si>
  <si>
    <r>
      <t xml:space="preserve">Услуги по предоставлению кодов доступа  к учебникам:                                                                          1) Macroeconomics policy and practice ISBN 9780133424317 для 40 пользователей Высшей школы госполитики;                                                                                                                                2) Macroeconomics ISBN 9780273792307 для 11 пользователей </t>
    </r>
    <r>
      <rPr>
        <b/>
        <sz val="12"/>
        <rFont val="Times New Roman"/>
        <family val="1"/>
        <charset val="204"/>
      </rPr>
      <t>Высшей школы госполитики.</t>
    </r>
  </si>
  <si>
    <r>
      <t xml:space="preserve">Услуги по предоставлению кодов доступа  к учебнику:                                                                     1) Petroleum Production Systems для 13 пользователей </t>
    </r>
    <r>
      <rPr>
        <b/>
        <sz val="12"/>
        <rFont val="Times New Roman"/>
        <family val="1"/>
        <charset val="204"/>
      </rPr>
      <t xml:space="preserve">Школы горного дела и наук о земле </t>
    </r>
  </si>
  <si>
    <r>
      <t xml:space="preserve">Услуги по предоставлению кодов доступа  к учебнику:                                                              1) Leadership roles and management functions in nursing, для 2 пользователей </t>
    </r>
    <r>
      <rPr>
        <b/>
        <sz val="12"/>
        <rFont val="Times New Roman"/>
        <family val="1"/>
        <charset val="204"/>
      </rPr>
      <t xml:space="preserve">Школы медицины. </t>
    </r>
  </si>
  <si>
    <r>
      <t xml:space="preserve">Услуги по предоставлению кодов доступа  к учебнику:                                                                         1) An introduction to Geotechnical Engineering ISBN 9780132496346, для 60 пользователей </t>
    </r>
    <r>
      <rPr>
        <b/>
        <sz val="12"/>
        <rFont val="Times New Roman"/>
        <family val="1"/>
        <charset val="204"/>
      </rPr>
      <t xml:space="preserve">Школы инженерии </t>
    </r>
  </si>
  <si>
    <t>VitalSource Technologies LLC</t>
  </si>
  <si>
    <t>Договор  №83/0-18 от 05.09.2018, по инвойсу</t>
  </si>
  <si>
    <t>Лицензионное программное обеспечение BIM HVACTool Academic site license</t>
  </si>
  <si>
    <t>пп. 12) п. 3.1 Правил</t>
  </si>
  <si>
    <t>Лицензионное программное обеспечение BIM HVACTool Academic site license (годовая сетевая лицензия на 20 пользователей) - это полная версия BIM HVACTool со всеми включенными надстройками, которая позовляет моделировать здания в формате 3D, модели вычислительной гидродинамики,создавать симуляции энергии и симуляции дневного освещения. Академическая сетевая лицензия рассчитана для учебных целей. Техническая поддержка позволяет обновлять программное обеспечение до последней версии. Срок действия лицензии и технической поддержки: 1 год.</t>
  </si>
  <si>
    <t>Лицензионное программное обеспечение BIM HVACTool Research single-user license</t>
  </si>
  <si>
    <t>Лицензионное программное обеспечение BIM HVACTool Research single-user license (годовая лицензия типа "single-user license") позволяет создавать модели вычислительной гидродинамики и включает BIM HVACTool basic module, CFD AddOn, BIM AddOn . Лицензия предназначена для работы одного пользователя для исследовательской деятельности. Техническая поддержка позволяет обновлять программное обеспечение до последней версии. Срок действия лицензии и технической поддержки: 1 год.</t>
  </si>
  <si>
    <t xml:space="preserve">пп. 12) п. 3.1 </t>
  </si>
  <si>
    <t>пп. 12) п. 3.1</t>
  </si>
  <si>
    <t>Tian Building Engineering UG</t>
  </si>
  <si>
    <t xml:space="preserve">Годовой доступ к серверу EZproxy </t>
  </si>
  <si>
    <t>Веб-прокси-сервер, используемый библиотеками для предоставления доступа извне компьютерной сети библиотеки к веб-сайтам с ограниченным доступом, которые аутентифицируют пользователей по IP-адрес</t>
  </si>
  <si>
    <t>OCLC (США)</t>
  </si>
  <si>
    <t>МФУ формата А4</t>
  </si>
  <si>
    <t>Технология создания изображения: монохромное лазерное;
Скорость монохромной и цветной печати формата А4: не менее 40 страниц в минуту;
Скорость монохромного сканирования формата А4: не менее 42 страниц в минуту;
Скорость цветного сканирования формата А4: не менее 32 страниц в минуту;
Максимальный формат печати: не менее А4;
Наличие автоматической двусторонней печати;
Объем выходного лотка: не менее 350 листов</t>
  </si>
  <si>
    <t>Дополнительные модули к ранее закупленному программному обеспечению YSoft SafeQ</t>
  </si>
  <si>
    <t>Дополнительные модули к ранее закупленному лицензионному программному обеспечению YSoft SafeQ. Модули: «Аутентификация» не менее 10 устройств, «Роуминг печати» не менее 10 устройств, «Отчетность для встроенных терминалов» не менее 20 устройств</t>
  </si>
  <si>
    <t xml:space="preserve">Техническая поддержка имеющегося лицензионного программного обеспечения Primavera (Oracle) от компании-правообладателя должна быть продлена с 12 апреля 2019 по 11 апреля 2020 года. Приобретаемая техническая поддержка от правообладателя должна быть уровня «Premier Support». Полная техническая характеристика согласно договору.  </t>
  </si>
  <si>
    <t xml:space="preserve">Oracle Nederland BV </t>
  </si>
  <si>
    <t>Книги для пополнения фонда
библиотеки «Назарбаев Университет" комплект 16</t>
  </si>
  <si>
    <t>Книги для пополнения фонда
библиотеки «Назарбаев Университет" комплект 17</t>
  </si>
  <si>
    <t>Книги для пополнения фонда
библиотеки «Назарбаев Университет" комплект 18</t>
  </si>
  <si>
    <r>
      <t>Выписка протокола по закупкам №119524 от 24.01.2019/</t>
    </r>
    <r>
      <rPr>
        <sz val="12"/>
        <color theme="1"/>
        <rFont val="Times New Roman"/>
        <family val="1"/>
        <charset val="204"/>
      </rPr>
      <t>Заявка №1-19 от 29.01.2019 к договору №37/3-17 от 07.04.2017 (бессрочный)/Соглашение о внесении изменений в заявку от 07.03.2019</t>
    </r>
  </si>
  <si>
    <t>Договор №18/2-19 от 14.02.2019</t>
  </si>
  <si>
    <t>Договор №18/1-19 от 14.02.2019</t>
  </si>
  <si>
    <t>договор №25/1-19 от 18.03.2019</t>
  </si>
  <si>
    <t>Договор №23/1-19 от 27.02.2019</t>
  </si>
  <si>
    <t>Договор №052-2/0-19 от 27.03.2019</t>
  </si>
  <si>
    <t>Решение №25 от 28.03.2019/Договор №30/0-19 от 29.03.2019</t>
  </si>
  <si>
    <t>Решение №11 от 20.03.2019/Договор №30/2-19 от 29.03.2019</t>
  </si>
  <si>
    <t>ТОО "ALEKS-ASU"</t>
  </si>
  <si>
    <t>Решение №8 от 11.03.2019/Договор №29/0-19 от 28.03.2019</t>
  </si>
  <si>
    <t>Цветное МФУ формата А3</t>
  </si>
  <si>
    <t>McGRAW-HILL GLOBAL EDUCATION HOLDINGS, LLC</t>
  </si>
  <si>
    <t>Протокол №5-И от 15.02.2019, сост./Договор №21/0-19 от 22.02.2019г.</t>
  </si>
  <si>
    <t>Заказ №1 от 01.01.19 к дог.№49-1-17 от 17.05.2017</t>
  </si>
  <si>
    <t>заказ №2 от 01.01.19 к дог№104-1-17 от 26.10.17 EBSCO</t>
  </si>
  <si>
    <t>заказ №1 от 01.01.19 SPIE к дог№ 104-0-17 от 26.10.17</t>
  </si>
  <si>
    <t>заказ №1 от 18.01.19 к дог№14-2-18 от 05.02.18 (SciFinder)</t>
  </si>
  <si>
    <t>по Договору № 126/0-17 от 07.12.2017г. (бессрочный)/заказ №1 от 01.01.2019</t>
  </si>
  <si>
    <t>по Договору № 108/2-17 от 01.11.2017/заказ №1 от 01.01.2018), акт от 01.01.2019</t>
  </si>
  <si>
    <t>заказ №1 от 01.01.19 к дог№16-4-17 от 08.02.17 The Optical Society, договор бессрочный</t>
  </si>
  <si>
    <t>Договор № 41/1-18 от 28.04.2018 (договора на 3 года), оплата по инвойсу. Инвойс № 2934606376 от 23.01.2019</t>
  </si>
  <si>
    <t>заказ №1 от 08.02.2019 к Договору № 135/9-17 от 29.12.2017г.(бессрочный)/ оплата по инвойсу</t>
  </si>
  <si>
    <t>Договор № 8/0-18 от 23.01.2018 (бессрочный,оплата по инвойсу № 345825 от 16/01/2019)</t>
  </si>
  <si>
    <t>Договор № 24/1-18 от 07.03.2018 (бессрочный,оплата по инвойсу № 200026982 от 11/01/2019)</t>
  </si>
  <si>
    <t>Доступ к материалам онлайн кейсов Harvard Business Publishing для курса “Managerial Effectiveness” (28.03.2019) программа Master in Engineering Management – Managerial Effectiveness, для 2-х пользователей.</t>
  </si>
  <si>
    <t>Доступ к материалам онлайн кейсов Harvard Business Publishing для курса “Finance” (27.03.2019) программа Master in Engineering Management – Finance course, для 2-х пользователей.</t>
  </si>
  <si>
    <t>Доступ к материалам онлайн кейсов Harvard Business Publishing для курса “Entrepreneurship” (27.03.2019), программа FTMBA2019, для 34 пользователей.</t>
  </si>
  <si>
    <t>Доступ к материалам онлайн кейсов Harvard Business Publishing для курса “Managerial Effectiveness” (27.03.2019), программа Master in Engineering Management – Managerial Effectiveness, для 2-х пользователей.
1.The Lincoln Electric company;
2.SAS Institute (SAS Institute: A Different Approach to Incentives and People Management Practices in the Software Industry);
3.Jacobs Suchard: REORGANIZING FOR 1992;
4.Heidi Roizen;
5.Southwest Airlines A;
6.Recruiting for a Multinational Enterprise in China;
7.Fairphone: Organizing for Sustained Social Impact;
8. Guaranty Trust Bank PLC Nigeria (A).</t>
  </si>
  <si>
    <t>Доступ к материалам онлайн кейсов Harvard Business Publishing для курса “Finance” (27.03.2019), программа Master in Engineering Management – Finance course, для 2-х пользователей.
1. The Super Project.</t>
  </si>
  <si>
    <t>Доступ к материалам онлайн кейсов Harvard Business Publishing для курса “Entrepreneurship” (01.04.2019), программа FTMBA2019, для 34 пользователей.
1. Tesla Motors: Disrupting the Auto Industry?;
2.Wenzhou Kangning Hospital: Changing Mental Healthcare in China;
3.Kazakh Gschwend at the Head of Familitet: A Russian Social Innovation and Family Service Pioneer by Ekaterina Turkina;
4.Netflix, Willy Shin, Stephen Kaufman and David Spinola;
5.Rent the Runway by Thomas R.Eisenmann and Laura Winig.</t>
  </si>
  <si>
    <t>Гарнитура</t>
  </si>
  <si>
    <t>тип подключения: проводной, тип крепления: с оголовьем,  вид наушников: накладные, чувствительность наушников: не менее 91 дБ, микрофон: поворотный, несъемный, выключение микрофона: есть, разъемы: не менее 3,5 мм miniJack – микрофон; не менее 3,5 мм miniJack - наушники, длина шнура: не менее 2,0 м,  подключение кабеля к гарнитуре: одностороннее,  дополнительно: регулятор громкости на проводе</t>
  </si>
  <si>
    <t>Коллекция электронных книг EBSCO                                         (19 электронных книг)</t>
  </si>
  <si>
    <t>пп.10) п.3.1.</t>
  </si>
  <si>
    <t>1.Professional Nursing Concepts: Competencies for Quality Leadership
2.The Politics of Differentiation in Schools
3.Electricity Markets and Power System Economics
4.RF System Design of Transceivers for Wireless Communications
5.Microbiological Examination Methods of Food and Water : A Laboratory Manual, 2nd Edition
6.The Art of Prolog : Advanced Programming Techniques
7.Electricity Markets : Theories and Applications
8.The Chemistry of Soils
9.The Economics of Electricity Markets
10.Introduction to Polymer Rheology
11.Environmental Soil Chemistry
12.Why Counterinsurgency Fails : The US in Iraq and Afghanistan
13.Subjects of Desire : Hegelian Reflections in TwentiethCentury France
14.Mechanical Excavation in Mining and Civil Industries
15.Globalization and Japanese 'Exceptionalism' in Education : Insiders' Views Into a Changing System
16.Political Order and Political Decay : From the Industrial Revolution to the Globalisation of Democracy
17.Why Nations Fail : The Origins of Power, Prosperity, and Poverty
18.Python Machine Learning - Second Edition
19.Digitally Supported Innovation : A Multi-Disciplinary View on Enterprise, Public Sector and User Innovation</t>
  </si>
  <si>
    <t xml:space="preserve">EBSCO Information Services GmbH  </t>
  </si>
  <si>
    <t>Основной продукт — Bloomberg Terminal, через который можно получить доступ к текущим и историческим ценам практически на всех мировых биржах, ленте новостей агентства Bloomberg и других ведущих средств массовой информации, системе электронной торговли облигациями и другими ценными бумагами. Период доступа с 24.03.2019 г. – 23.06.2019 г. Доступ на 3 (три) рабочих места.</t>
  </si>
  <si>
    <t>Договор №32/0-19 от 02.04.2019г.</t>
  </si>
  <si>
    <t>ТОО «DIMIRUS»</t>
  </si>
  <si>
    <t>ТОО «Altyn Solutions»</t>
  </si>
  <si>
    <t>Программный пакет лицензионных продуктов CMG</t>
  </si>
  <si>
    <t>Программное обеспечение CMG предназначено для моделирования резервуаров. Программный пакет лицензионных продуктов CMG для учебных заведений содержит следующие продукты: Solve University (access to GEM, IMEX or STARS Simulator); WinProp Phase Behaviour Package; CMOST; Builder Pre-Processor System, Graphics &amp; Interfacing; Results Post-Processor System, Graphics &amp; Interfacing; Dynarid. Тип лицензий: 10 network licenses (10 сетевых лицензий). Срок действия лицензионного программного обеспечения: 5 лет, с 15.04.2019г. до 14.04.2024г.</t>
  </si>
  <si>
    <t>Computer Modelling System Ltd. (Canada)</t>
  </si>
  <si>
    <t xml:space="preserve">ТОО «ИНКОМ» </t>
  </si>
  <si>
    <t xml:space="preserve">Передача новых редакций программного продукта АВС-Рекомпозитор и годовое обслуживание. Программный продукт АВС-Рекомпозитор предназначен для автоматизированной подготовки сметных данных на базе интеграции 3D BIM систем проектирования со сметной системой АВС-4.    </t>
  </si>
  <si>
    <t xml:space="preserve">В рамках обновления программы АВС "АККОРД ПОС" осуществляется передача новых редакций программы для разработки проектов и планов производства работ на строительных объектах. Также осуществляется сопровождение программы в течение года. </t>
  </si>
  <si>
    <t xml:space="preserve">В рамках обновления программы АВС "ПИР" осуществляется передача новых редакций программы для подготовки, расчета и выпуска смет на проектно-изыскательные работы. Также осуществляется сопровождение программы в течение года. </t>
  </si>
  <si>
    <t>Обновление программы АВС "ПИР" на одно рабочее место</t>
  </si>
  <si>
    <t>Обновление программы АВС "АККОРД ПОС" на одно рабочее место</t>
  </si>
  <si>
    <t>Решение №26 от 10.04.2019</t>
  </si>
  <si>
    <t>Форма заказа №3 от 28.03.2019 к Договору №104/1-17 от 26.10.2017</t>
  </si>
  <si>
    <t>Лицензионное программное обеспечение Adobe Acrobat Professional</t>
  </si>
  <si>
    <t>пп.6) п.3.1. Правил</t>
  </si>
  <si>
    <t>Ремонт вышедшего из строя звукового оборудования, расположенного в Main Hall блок С2: 1.Интерфейсный модуль DiGiCo D-Rack - 2 шт; 2. Расширение X-LLB для консолей DiGiCo SD9 - 2шт</t>
  </si>
  <si>
    <t>Ремонт оборудования,  расположенного в Main Hall блок С2</t>
  </si>
  <si>
    <t>с экономии по тендеру тех поддержка IBM</t>
  </si>
  <si>
    <t>Распоряжение №9 от 15.04.2019</t>
  </si>
  <si>
    <t>ТОО "Асиметрик.КЗ"</t>
  </si>
  <si>
    <t>Книги для пополнения фонда
библиотеки «Назарбаев Университет" комплект 19</t>
  </si>
  <si>
    <t>перекинуто на Microsoft</t>
  </si>
  <si>
    <t>Доступ к онлайн журналу Times Higher Education (период доступа с апреля 2019 по апрель 2020 года)</t>
  </si>
  <si>
    <t>The Higher Edication это ведущий поставщик данных о высшем образовании для всемирно известных научных учреждений. Работа с отдельными клиентами основывается на основах Всемирного университетского рейтинга, который был принят как геополитический показатель, а также как помощь стратегическому управлению учреждениями мир.</t>
  </si>
  <si>
    <t>Доступ к онлайн журналу The Chronicle of Higher Education (период доступа с  апреля 2019 по апрель 2020 года)</t>
  </si>
  <si>
    <t>Углубленные вопросы, касающиеся текущих проблем, с которыми сталкиваются университеты. Доступная для поиска база данных о заработной плате преподавателей и сотрудников в более чем 4700 колледжах по всей стране. Фокус - всеобъемлющие сборники новостей, комментариев и рекомендаций по этому вопросу в кампусах сегодня.</t>
  </si>
  <si>
    <t>Доступ к Доступ к онлайн журналу The PIE (период доступа с  апреля 2019 по апрель 2020 года)</t>
  </si>
  <si>
    <t>Основной журнал для профессионалов в области международного образования. The PIE News предлагает углубленный анализ текущих горячих тем, увлекательных функций, инфографики и проницательных комментариев от ключевых заинтересованных сторон.</t>
  </si>
  <si>
    <t xml:space="preserve">https://www.timeshighereducation.com/store </t>
  </si>
  <si>
    <t>https://www.chronicle.com/subscribe/?PK=M1224&amp;cid=MH1WH1</t>
  </si>
  <si>
    <t>https://thepiereview.com/#subscribe</t>
  </si>
  <si>
    <t>Книги для пополнения фонда
библиотеки «Назарбаев Университет" комплект 24</t>
  </si>
  <si>
    <t xml:space="preserve"> Протокол №6-И-2 от 15.03.2019/Договор №30/1-19 от  29.03.2019г.</t>
  </si>
  <si>
    <t>ТОО "Bolashak project"</t>
  </si>
  <si>
    <t>ТОО "KazNetUniversal"</t>
  </si>
  <si>
    <t>ТОО "LinkSys"</t>
  </si>
  <si>
    <t>Решение №1 от 31.01.2019, сост, Договор №20/0-19 от 20.02.2019</t>
  </si>
  <si>
    <t>Решение №70 от 27.12.2018/Договор №3/1-19 от 11.01.2019</t>
  </si>
  <si>
    <t xml:space="preserve">доп согл №1 от 01.03.2019 к соглашению № 34/2-17 от 03.04.2017г. </t>
  </si>
  <si>
    <t>Договор №051-2/0-19/1 от 20.03.2019</t>
  </si>
  <si>
    <r>
      <t>Выписка протокола по закупкам №120262 от 15.03.2019/</t>
    </r>
    <r>
      <rPr>
        <sz val="12"/>
        <rFont val="Times New Roman"/>
        <family val="1"/>
        <charset val="204"/>
      </rPr>
      <t>Заявка №14-19 от 18.03.2019 к договору №37/3-17 от 07.04.2017 (бессрочный)</t>
    </r>
  </si>
  <si>
    <r>
      <t>Выписка протокола по закупкам №120131 от 05.03.2019</t>
    </r>
    <r>
      <rPr>
        <sz val="12"/>
        <rFont val="Times New Roman"/>
        <family val="1"/>
        <charset val="204"/>
      </rPr>
      <t>//Заявка №9-19 от 21.02.2019 к договору №37/3-17 от 07.04.2017 (бессрочный)</t>
    </r>
  </si>
  <si>
    <t>Выписка протокола по закупкам №120012 от 25.02.2019/Заявка №7-19 от 21.02.2019 к договору №37/3-17 от 07.04.2017 (бессрочный)</t>
  </si>
  <si>
    <t>Выписка протокола по закупкам №119983 от 22.02.2019//Заявка №6-19 от 21.02.2019 к договору №37/3-17 от 07.04.2017 (бессрочный)</t>
  </si>
  <si>
    <t>Выписка протокола по закупкам №120303 от 18.03.2019/Заявка №15-19 от 19.03.2019 к договору №37/3-17 от 07.04.2017 (бессрочный)</t>
  </si>
  <si>
    <t>Выписка протокола по закупкам №120342 от 20.03.2019/Заявка №16 от 01.04.2019 к договору №37/1-17 от 07.04.2017 (бессрочный)</t>
  </si>
  <si>
    <t>Выписка протокола по закупкам №120376 от 27.03.2019/Заявка №17 от 01.04.2019 к договору №37/1-17 от 07.04.2017 (бессрочный)</t>
  </si>
  <si>
    <t>Выписка протокола по закупкам №120399 от 28.03.2019/Заявка №18 от 01.04.2019 к договору №37/1-17 от 07.04.2017 (бессрочный)</t>
  </si>
  <si>
    <t>ТОО "Бозбет"</t>
  </si>
  <si>
    <t xml:space="preserve">Решение №14 от 02.04.2019, не сост, Решение №3-ОИ от 10.04.2019/Договор №36/0-19 от 16.04.2019 </t>
  </si>
  <si>
    <t>Договор №25/0-19 от 18.03.2019</t>
  </si>
  <si>
    <t>по инвойсу к договору №18-1-18</t>
  </si>
  <si>
    <t>Доступ к CITI Program</t>
  </si>
  <si>
    <t>The Collaborative Institutional Training Initiative (CITI Program) является ведущим поставщиком образовательного контента для исследований. (период доступа– с 1 мая 2019 года по 30 апреля 2020 года)</t>
  </si>
  <si>
    <t>CITI Program</t>
  </si>
  <si>
    <t>Надстройка XLSTAT-Base для MS Excel</t>
  </si>
  <si>
    <t>XLSTAT-Base - это надстройка для Microsoft Excel, которая позволяет анализировать данные в Excel и включает инструменты подготовки и визуализации данных, параметрические и непараметрические тесты, методы моделирования, функции интеллектуального анализа данных, методы кластеризации, машинного обучения, частичной регрессии по методу наименьших квадратов и многие другие методы анализа и обработки данных. Комплект также включает XLSTAT-3DPlot, который является обязательным дополнением к XLSTAT-Base и предназначен для визуализации данных с использованием информативных трехмерных диаграмм. Тип лицензии: Academic - Annual license на 15 пользователей. Срок действия лицензии: 1 год.</t>
  </si>
  <si>
    <t>https://www.xlstat.com/en/order/academic/annual</t>
  </si>
  <si>
    <t>Доступ к материалам онлайн кейсов Harvard Business Publishing для курса “Marketing” (22.04.2019), программа Master in Engineering Management                                                                             1. Mountain Man Brewing Co.: Bringing the Brand to Light;                                                                                          2.Cola Wars Continue: Coke and Pepsi in 2010; 3.OnePlus: Crossing the Chasm in the Smartphone Market;
4.Coca-Cola's New Vending Machine (A): Pricing to Capture Value, or Not?</t>
  </si>
  <si>
    <t>Распоряжение №11 от 24.04.2019</t>
  </si>
  <si>
    <t>Распоряжение №10 от 24.04.2019</t>
  </si>
  <si>
    <t>Расходные материалы к принтерам и МФУ и товарно-материальные запасы</t>
  </si>
  <si>
    <t>В состав комплекта входят расходные материалы к принтерам и МФУ и товарно-материальные запасы согласно технической спецификации.</t>
  </si>
  <si>
    <t>Распоряжение №12 от 25.04.2019</t>
  </si>
  <si>
    <t>Connect2Concepts, LLC (США)</t>
  </si>
  <si>
    <t>Распоряжение №13 от 25.04.2019</t>
  </si>
  <si>
    <t>Коллекция электронных книг Wiley (207 электронных книг)</t>
  </si>
  <si>
    <t>Коллекция электронных книг издательства Wiley, 207 наименований, по дисциплинам Инженерия, Гуманитарные науки, Науки о жизни на платформе издательства, для пользователей Назарбаев университета.</t>
  </si>
  <si>
    <t>John Wiley &amp; Sons, Inc</t>
  </si>
  <si>
    <t>сумму в размере 23 435 470,16  перекинули на интернет резервный и интернет доп канал</t>
  </si>
  <si>
    <t>Интернет дополнительный канал</t>
  </si>
  <si>
    <t>АО "Транстелеком"</t>
  </si>
  <si>
    <t xml:space="preserve">май </t>
  </si>
  <si>
    <t>Предоставление доступа к сети интернет на скорости не менее 1Гбит/с, без учета трафика, поддержание  блока из 128-ми IP адресов</t>
  </si>
  <si>
    <t>пп.5) п.3.1. Правил</t>
  </si>
  <si>
    <t>Моноблок мультимедийный APPLE iMac 27 A1419 (MNED2RU/A) 27 Retina 5K/Core i5 3.8 Ghz/8/Fusion 2TB/Radeon Pro 580 8GB/Mac OS</t>
  </si>
  <si>
    <t xml:space="preserve">https://www.mechta.kz/ </t>
  </si>
  <si>
    <t xml:space="preserve">ТОО «КАЗАХСКИЙ НАУЧНО-ОБРАЗОВАТЕЛЬНЫЙ ЦЕНТР «HIGH TECH FOR HUMAN» </t>
  </si>
  <si>
    <t>договор №199 от 27.03.2018, бессрочный, оплата по инвойсу</t>
  </si>
  <si>
    <t>договор №2956141 от 27.11.2014, бессрочный, оплата по инвойсу</t>
  </si>
  <si>
    <t xml:space="preserve">Bloomberg </t>
  </si>
  <si>
    <t>ТОО "NEWTECH DISTRIBUTION"</t>
  </si>
  <si>
    <t>ТОО "COMPAREX Kazakhstan"</t>
  </si>
  <si>
    <t>ТОО "Управляющая компания DONG"</t>
  </si>
  <si>
    <t xml:space="preserve">https://trusted.logmeininc.com/LogMeIn/a/bc109-bd33f. </t>
  </si>
  <si>
    <t xml:space="preserve">GoToWebinar Pro - это веб-сервис для проведения вебинаров и онлайн-мероприятий с участием до 500 участников, позволяющий организовать интерактивные опросы, отслеживать посещаемость вебинара,  собирать отзывы аудитории, вести запись вебинара и редактировать видео-материал. Срок действия подписки: 12 месяцев. </t>
  </si>
  <si>
    <t>Подписка на доступ к виртуальной лаборатории Labster</t>
  </si>
  <si>
    <t xml:space="preserve">Labster позволяет учащимся изучать естественные науки с помощью виртуальной лаборатории, где студенты работают со сценариями из рельной жизни, взаимодействуют с лабораторным оборудованием, проводят эксперименты и учатся с помощью теоретического материала и проверочных вопросов. В рамках услуги предоставляется доступ к 1 (одной) виртуальной лаборатории Labster в течение 1 (одного) месяца (1 июня 2019 г. - 30 июня 2019 г.) для 25 студентов. </t>
  </si>
  <si>
    <t>https://pay.stripe.com/invoice/invst_x7Q2Aa2CZobf9BWe4PklW2vvkD</t>
  </si>
  <si>
    <t>Распоряжение №15 от  30.04.2019</t>
  </si>
  <si>
    <t>Распоряжение №14 от 30.04.2019</t>
  </si>
  <si>
    <t>Доступ к базе резюме соискателей на сайте HH.KZ</t>
  </si>
  <si>
    <t>Покупка вакансии "стандарт плюс
локальная"</t>
  </si>
  <si>
    <t>5 вакансий стандарт плюс с автообновлением (обновляются каждые три дня) плюс сутки доступа к базе резюме</t>
  </si>
  <si>
    <t>Доступ к базе резюме соискателей на сайте HH.KZ на 14 дней (Казахстан и
Центральная Азия)</t>
  </si>
  <si>
    <t>пп.11) п.3.1</t>
  </si>
  <si>
    <t>было 2 100 000, сресдтва в размере 103 600 были перенесены на услуги HH.KZ и  стандарт плюс
локальная</t>
  </si>
  <si>
    <t>HH.KZ</t>
  </si>
  <si>
    <t>на основании счета на оплату</t>
  </si>
  <si>
    <t>Кабель UTP</t>
  </si>
  <si>
    <t>тип кабеля: неэкранированная витая пара (UTP), тип жилы: одножильный, оболочка: PVC (для внутренней прокладки), стандарты: категория 5е, количество витых пар: 4 пары, материал изготовления жил: медь, толщина жилы: не менее 0,51 мм, скорость передачи данных: от 100 Мбит/сек до 1000 Мбит/сек, длина кабеля: 305 м/б, требования пожарной безопасности к оболочке: LSZH (с низким дымовыделением, с нулевым содержанием галогенов)</t>
  </si>
  <si>
    <t>Распоряжение №16 от 03.05.2019</t>
  </si>
  <si>
    <t>Ноутбук APPLE MacBook Air 13 Silver (MQD32RU/A) Intel Core i5 1.8 Ghz/8GB/SSD128/MacOS</t>
  </si>
  <si>
    <t>Распоряжение №17 от 03.05.2019</t>
  </si>
  <si>
    <t>Планшет (тип 2) - Apple iPad PRO New 11,0 64GB WiFi+4G</t>
  </si>
  <si>
    <t>апрель-май</t>
  </si>
  <si>
    <t>Распоряжение №18 от 03.05.2019</t>
  </si>
  <si>
    <t>Книги для пополнения фонда
библиотеки «Назарбаев Университет" комплект 20</t>
  </si>
  <si>
    <t>Книги для пополнения фонда
библиотеки «Назарбаев Университет" комплект 21</t>
  </si>
  <si>
    <t>Лицензионное программное обеспечение Palisade DecisionTools Suite Industrial Course license</t>
  </si>
  <si>
    <t>пп. 12) п.3.1. Правил</t>
  </si>
  <si>
    <t>Palisade DecisionTools Suite Industrial представляет собой интегрированный набор программ для анализа рисков и принятия решений в условиях неопределенности, работающих в Microsoft Excel. Palisade DecisionTools Suite Industrial включает: @RISK Industrial, BigPicture, PrecisionTree Industrial, TopRank Industrial, NeuralTools Industrial, StatTools Industrial, Evolver Industrial, RISKOptimizer Industrial. Тип лицензии "Course license" сетевая лицензия для работы 20-ти студентов. Срок действия лицензии: 12 месяцев со дня активации лицензии.</t>
  </si>
  <si>
    <t>ТОО «TOPSOLITIONS»</t>
  </si>
  <si>
    <t>Доступ к материалам онлайн кейсов Harvard Business Publishing для курса “Strategy” (30.04.2019), программа EMBA для 34-ех пользователей</t>
  </si>
  <si>
    <t xml:space="preserve">Доступ к материалам онлайн кейсов Harvard Business Publishing для курса “Srategy” (11.05.2019), программа EMBA:                                                                             1.Core Competence of the Corporation (HBR Bestseller) C.K. Prahalad, Gary Hamel
2.Toyota Motor Corp.: Launching Prius
Forest L. Reinhardt, Dennis Yao, Masako Egawa
3.Profit Pools: A Fresh Look at Strategy
Orit Gadiesh, James L. Gilbert
4.Boston Beer Co., Inc.
Amy P. Hutton, Christopher Charron
5.Strategic Outsourcing at Bharti Airtel Ltd.
F. Asis Martinez-Jerez, V.G. Narayanan, Michele Jurgens
6.Apple Inc., 2008
David B. Yoffie, Michael Slind
7.The Alaskan Gold Mine
L.J. Bourgeois, Jeffrey Barash
8.Competing on Capabilities: The New Rules of Corporate Strategy
George Stalk Jr., Philip Evans, Lawrence E. Shulman
9.Value Innovation: The Strategic Logic of High Growth (HBR Classic) W. Chan Kim, Renee A. Mauborgne
10.What Is Strategy? (HBR Bestseller)
Michael E. Porter
11.Walt Disney Co.: The Entertainment King
Michael G. Rukstad, David J. Collis, Tyrrell Levine
12.The Five Competitive Forces That Shape Strategy (HBR Bestseller)
Michael E. Porter
13.Charting Your Company's Future
W. Chan Kim, Renee A. Mauborgne
14.Competing on Resources (HBR Bestseller)
David J. Collis, Cynthia A. Montgomery
15.Top-Line Allure of Offshoring
Arie Y. Lewin, Carine Peeters
16.Using the Balanced Scorecard as a Strategic Management System (HBR Bestseller)
Robert S. Kaplan, David P. Norton
17.Delta/Signal Corp.
V.G. Narayanan, Lisa Brem, Matthew Packard
18.Having Trouble with Your Strategy? Then Map It (HBR OnPoint Enhanced Edition)
Robert S. Kaplan, David P. Norton
</t>
  </si>
  <si>
    <t>1. Strategy Simulation: The Balanced Scorecard V.G. Narayanan</t>
  </si>
  <si>
    <t>Доступ к материалам онлайн кейсов Harvard Business Publishing для курса “Marketing” (22.04.2019), программа Master in Engineering Management для 2-х пользоваталей</t>
  </si>
  <si>
    <t>1. Rosewood Hotels and Resorts: Branding to Increase Customer Profitability and Lifetime Value                                 2. Soren Chemical: Why is the New Swimming Pool Product Sinking? (Brief Case)</t>
  </si>
  <si>
    <t>https://hbsp.harvard.edu/coursepacks</t>
  </si>
  <si>
    <t>Услуги по предоставлению кодов доступа  ALEKS на программу
Магистр делового админитсрирования на 2019 год</t>
  </si>
  <si>
    <t xml:space="preserve">Коды доступа  к Aleks math 6 week ISBN 9780073199658, для 100 пользователей Школы инженерии  
</t>
  </si>
  <si>
    <t xml:space="preserve">McGraw Hill Education (UK) Limited </t>
  </si>
  <si>
    <t>Заказ к соглашению от 05/01/2018 №1/1-18</t>
  </si>
  <si>
    <t>Книги для пополнения фонда
библиотеки «Назарбаев Университет" комплект 22</t>
  </si>
  <si>
    <t>Доступ к материалам онлайн кейсов Harvard Business Publishing для курса “Strategy” (11.05.2019), программа EMBA для 26-ти пользователей</t>
  </si>
  <si>
    <t>Доступ к материалам онлайн кейсов Harvard Business Publishing для курса “Strategy” (11.05.2019), программа EMBA для 29-ти пользователей</t>
  </si>
  <si>
    <t>Протокол №8-И-2 от 15.04.2019, не сост, Протокол №5-ОИ от 22.04.2019/Договор №45/0-19 от 02.05.2019</t>
  </si>
  <si>
    <t>Книги для пополнения фонда
библиотеки «Назарбаев Университет" комплект 23</t>
  </si>
  <si>
    <t>ТОО "Majestic Technologies"</t>
  </si>
  <si>
    <t>ТОО "FORA TRADE"</t>
  </si>
  <si>
    <t>ТОО "KazMultiCom"</t>
  </si>
  <si>
    <t>ТОО "Компания Арлан Сервис"</t>
  </si>
  <si>
    <t>https://journalsandcongresses.pubshub.com/payment/AZ-PayNowButton_NAZ.aspx</t>
  </si>
  <si>
    <t>Решение №19 от 05.04.2019, не сост, ОИ у соответ/Договор №41-1/19 от 25.04.2019</t>
  </si>
  <si>
    <t xml:space="preserve"> Протокол №7-И-2 от 17.04.2019/Договор №41-2/19 от 25.04.2019</t>
  </si>
  <si>
    <t xml:space="preserve"> Протокол №10-И-2 от 22.04.2019/Договор №41-3/19 от 25.04.2019</t>
  </si>
  <si>
    <t>Протокол №12-И-2 от  29.04.2019Договор №46-0/19 от 06.05.2019</t>
  </si>
  <si>
    <t>Решение №4 от 20.02.2019, не сост, повтор Решение №7 от 04.03.2019, сост/Договор №27/0-19 от 20.03.2019</t>
  </si>
  <si>
    <t>Решение №6 от 27.02.2019, не сост, Решение №18 от 04.04.2019, не сост,  ОИ как у соответ/Договор №35/0-19 от 12.04.2019</t>
  </si>
  <si>
    <t>Решение №21 от 09.04.2019, не сост, ОИ как у соответ/Договор №39/0-19 от 22.04.2019</t>
  </si>
  <si>
    <t>Протокол №11-И от 22.04.2019/Договор №44/0-19 от 30.04.2019</t>
  </si>
  <si>
    <t xml:space="preserve">Решение №23 от 09.04.2019, не сост, ОИ у соответ/Договор №43/1-19 от 29.04.2019 </t>
  </si>
  <si>
    <t>Решение №22 от 09.04.2019, не сост, ОИ у соответ/Договор №43/0-19 от 29.04.2019</t>
  </si>
  <si>
    <t>Решение №20 от 05.04.2019, сост/Договор №41/0-19 от 25.04.2019</t>
  </si>
  <si>
    <t>Решение №15 от 03.04.2019/Договор №38/3-19 от 19.04.2019</t>
  </si>
  <si>
    <t>Решение №16 от 03.04.2019/Договор №38/5-19 от 19.04.2019</t>
  </si>
  <si>
    <t>Решение №13 от 01.04.2019, сост/Договор №38/4-19 от 19.04.2019</t>
  </si>
  <si>
    <t>Распоряжение №20 от 14.05.2019</t>
  </si>
  <si>
    <t>Распоряжение №19 от 14.05.2019</t>
  </si>
  <si>
    <r>
      <t>Выписка протокола по закупкам №120735 от 16.04.2019/</t>
    </r>
    <r>
      <rPr>
        <sz val="12"/>
        <rFont val="Times New Roman"/>
        <family val="1"/>
        <charset val="204"/>
      </rPr>
      <t>Заявка №19 от 16.04.2019   к договору №37/3-17 от 07.04.2017 (бессрочный)</t>
    </r>
  </si>
  <si>
    <t>Выписка протокола по закупкам №120805 от 19.04.2019/Заявка №20 от 23.04.2019  договору №37/4-17 от 07.04.2017 (бессрочный)</t>
  </si>
  <si>
    <t xml:space="preserve">Продление подписки к веб-сервису Adobe Connect Webinars (Webinar Manager 100)
</t>
  </si>
  <si>
    <t>https://buyconnect.adobe.com/store?Action=help&amp;Locale=en_US&amp;SiteID=adbecnn&amp;ThemeID=39695800</t>
  </si>
  <si>
    <t>работа</t>
  </si>
  <si>
    <t>Техническая поддержка лицензионного программного обеспечения AnyBody Modeling System с надстройкой AnyBody Exporter for SOLIDWORKS®, Floating Faculty Research License</t>
  </si>
  <si>
    <t>Техническая поддержка лицензионного программного обеспечения AnyBody Modeling System с надстройкой AnyBody Exporter for SOLIDWORKS®, Floating Faculty Research License на 1 (одного) пользователя включает:  
1) Получение обновленных версий (updates/version upgrades) данного программного обеспечения;
2) Доступ к AnyBody Managed Model Repository;
3) Консультационная поддержка пользователей по техническим вопросам, связанных с инсталляцией и функционированием данного программного обеспечения по электронной почте;
4) Возможность использовать WIKI и задавать вопросы на форуме сообщества пользователей данного программного обеспечения.  Срок действия технической поддержки: 1 год.</t>
  </si>
  <si>
    <t>Техническая поддержка лицензионного программного обеспечения AnyBody Modeling System с надстройкой AnyBody Exporter for SOLIDWORKS®, Floating Student License</t>
  </si>
  <si>
    <t>Техническая поддержка лицензионного программного обеспечения AnyBody Modeling System с надстройкой AnyBody Exporter for SOLIDWORKS®, Floating Student License на 5 (пять) пользователей включает:  
1) Получение обновленных версий (updates/version upgrades) данного программного обеспечения;
2) Доступ к AnyBody Managed Model Repository;
3) Консультационная поддержка пользователей по техническим вопросам, связанных с инсталляцией и функционированием данного программного обеспечения по электронной почте;
4) Возможность использовать WIKI и задавать вопросы на форуме сообщества пользователей данного программного обеспечения.  Срок действия технической поддержки: 1 год.</t>
  </si>
  <si>
    <t xml:space="preserve">AnyBody Technology A/S </t>
  </si>
  <si>
    <t>Расходные материалы к печатающим устройствам. Комплект 3</t>
  </si>
  <si>
    <t>В комплекте: расходные материалы к печатающим устройствам производства Xerox, HP, Canon и Ricoh согласно технической спецификации.</t>
  </si>
  <si>
    <t>Распоряжение №21 от 15.05.2019</t>
  </si>
  <si>
    <t xml:space="preserve">Договор № 048-2/0-19 от 13.03.2019г, доп согл №1 </t>
  </si>
  <si>
    <t>Переплёт и реставрация книг не менее 172 штук, переплёт периодических печатных изданий не менее 10 шт. Согласно технической спефицикации.</t>
  </si>
  <si>
    <t>бухта</t>
  </si>
  <si>
    <t>Решение №29 от 03.05.2019/Договор №47/0-19 от 14.05.2019</t>
  </si>
  <si>
    <t>Решение №17 от 03.04.2019, не сост, повтор №25 от 16.04.2019 не сост, Решение 4-ОИ  от 18.04.2019/Договор №47/1-19 от 14.05.2019</t>
  </si>
  <si>
    <t>Договор №34/0-19 от 10.04.2019</t>
  </si>
  <si>
    <t>Решение №26 от 25.04.2019/Договор №46/1-19 от 06.05.2019</t>
  </si>
  <si>
    <t>Протокол №9-И от 15.04.2019, не сост, Протокол №14-И от 26.04.2019/Договор №44/1-19 от 30.04.2019</t>
  </si>
  <si>
    <t>Договор №32/1-19 от 02.04.2019</t>
  </si>
  <si>
    <t>Договор №1067/2019//38/0-19 от 19.04.2019</t>
  </si>
  <si>
    <t>Договор №1066/2019//38/1-19 от 19.04.2019</t>
  </si>
  <si>
    <t>Договор №1065/2019//38/2-19 от 19.04.2019</t>
  </si>
  <si>
    <t>Договор №19/0-19 от 15.02.2019</t>
  </si>
  <si>
    <t>Соглашение об услугах (сделка по email переписке)</t>
  </si>
  <si>
    <t xml:space="preserve">Решение №10 от 01.02.2019/Договор №15/0-19 от 01.02.2019 </t>
  </si>
  <si>
    <t>Доп соглашение №1 от 26.03.2019 к Договору 0/2578// от 23.05.2018</t>
  </si>
  <si>
    <t>Договор согласован по Директуму от 15.03.2019/отказ от согл договора</t>
  </si>
  <si>
    <t xml:space="preserve">Доп согл №2 от 27.02.2019
к дог об оказании  о закупках услуг 
«Переводческие услуги: письменный двусторонний перевод 
(англо-русский, русско-английский)», «Переводческие услуги: 
письменный двусторонний перевод (казахско-русский, русско-казахский)» 
от 6 апреля 2018 года № 120-2/0-18
</t>
  </si>
  <si>
    <t>Дата и № протокола/ Решения/Договора</t>
  </si>
  <si>
    <t>Подписка к веб-сервису TurningPoint</t>
  </si>
  <si>
    <t>Веб-сервис TurningPoint позволяет проводить интерактивные опросы. Участники опроса могут использовать любое веб-устройство для просмотра вопроса и ответа на него с помощью телефона, планшета или компьютера. Тип подписки: TurningPoint Premium Instructor License на 30 студентов. Срок действия подписки: 12 месяцев.</t>
  </si>
  <si>
    <t>Turning Technologies, LLC (США)</t>
  </si>
  <si>
    <t>Договор №47-2-19 от 14.05. 2019</t>
  </si>
  <si>
    <t>Услуга по комплексному техническому обслуживанию оборудования серверного помещения</t>
  </si>
  <si>
    <t>Услуга по комплексному техническому обслуживанию оборудования серверного помещения включает в себя: обеспечение бесперебойной работы системы холодоснабжения и источников бесперебойного питания гермозоны, сервисное обслуживание источников бесперебойного питания (ИБП), кондиционеров, противопожарной системы, систем мониторинга, систем контроля управления доступом и видеонаблюдения (СКУД), согласно технической спецификации.</t>
  </si>
  <si>
    <t>https://www.tra-service.ru/shop/</t>
  </si>
  <si>
    <t xml:space="preserve">Техническое обслуживание и поддержка программного обеспечения SDL Trados Studio 2019 Professional (Network) </t>
  </si>
  <si>
    <t>Услуга включает оперативную помощь по техническим запросам пользователей программного обеспечения, а также предоставление обновлений для всех компонентов системы на 3 лицензии в течение 1 (одного) года.</t>
  </si>
  <si>
    <t xml:space="preserve">https://www.focuscareer.com/Focus2PayInvoice.cfm?s=hkl31382&amp;i2=acv710521. </t>
  </si>
  <si>
    <t>Книги для пополнения фонда
библиотеки «Назарбаев Университет" комплект 25</t>
  </si>
  <si>
    <t>Распоряжение №22  от 23.05.2019</t>
  </si>
  <si>
    <t>Распоряжение №23 от 23.05.2019</t>
  </si>
  <si>
    <t>Лицензии на техническую поддержку сетевого оборудования Fortinet</t>
  </si>
  <si>
    <t>Лицензии на техническую поддержку сетевого оборудования Fortinet согласно технической спецификации</t>
  </si>
  <si>
    <t xml:space="preserve">Техническая поддержка лицензионного программного обеспечения Mathematica </t>
  </si>
  <si>
    <t>Услуги по технической поддержке лицензионного программного обеспечения Mathematica (лицензия №L3565-4113) включают:
1) Предоставление обновлений и апгрейдов программного обеспечения Mathematica;
2) Бесплатные лицензии для личного пользования Mathematica на персональных компьютерах сотрудников;
3) Личную, приоритетную техническую поддержку;
4) Скидку в 15% на учебные курсы и дополнения для программного обеспечения Mathematica.</t>
  </si>
  <si>
    <t>Wolfram Research, Inc. (США)</t>
  </si>
  <si>
    <t>Доступ к American Economic Association</t>
  </si>
  <si>
    <t>Доступ к American Economic Association включает: 
- Applied Economics (APP)
- Macroeconomics (MAC)
- Microeconomics (MIC)
- Economic Policy (POL)
- Journal of Economic
Perspectives (JEP)
- Journal of Economic Literature
(JEL)
- American Economic Review
(AER) Период доступа: 01.06.2019-31.05.2020</t>
  </si>
  <si>
    <t>Доступ к CSRHub’s data</t>
  </si>
  <si>
    <t>Полный доступ ко всем данным CSRHub. Подписчики могут осуществлять поиск, просмотр и экспорт данных с веб-сайта CSRHub. Или они могут многократно использовать любой из пяти стандартных инструментов CSRHub Dashboard: Carbon Metrics, Company Diagnostic, Competitor Benchmark, CSR / ESG Research или Supply Chain Analysis.
Что входит в продукт:
Ежегодный полный доступ к сайту. Подписка не будет автоматически обновляться.
Все 5 панелей CSRHub: углеродные показатели, диагностика компании, контрольный показатель конкурентов, исследование CSR / ESG или анализ цепочки поставок.  (период доступа 12 месяцев со дня оплаты)</t>
  </si>
  <si>
    <t>Доступ к International Journal of  Reliability and Safety</t>
  </si>
  <si>
    <t>Доступ к International Journal of  Reliability and Safety представляет собой доступ к международному журналу по безопастности. Срок действия: до 31 декабря 2019</t>
  </si>
  <si>
    <t xml:space="preserve">Доступ к Internet Retailer, Asia 500 guide, Europe 500 guide (в дополнение к Top 500 Internet Retailer )
</t>
  </si>
  <si>
    <t>Доступ к Internet Retailer предоставляет доступ к сайтам электронной коммерции Топ 500 компаний США, Топ 500 компаний Азии и Европы с более чем 130000 фактами (период доступа: 12 месяцев со дня оплаты).</t>
  </si>
  <si>
    <t xml:space="preserve">https://www.aeaweb.org/ms2/subscriber/index.php </t>
  </si>
  <si>
    <t>https://www.csrhub.com/sustainableproducts/30-seat-annual-subscription-with-multi-company-benchmarking-tools</t>
  </si>
  <si>
    <t>https://secure.worldpay.com/public/paybylink/B8AFD0EEBEC1B6C49C60744FAD9DF322</t>
  </si>
  <si>
    <t>https://www.digitalcommerce360.com/my-account/view-subscription/805505/</t>
  </si>
  <si>
    <t>Sales Agreement №49/0-19 dated 20.05.2019</t>
  </si>
  <si>
    <t>Решение №28 от 03.05.2019/Договор №50/1-19 от 21.05.2019</t>
  </si>
  <si>
    <t>Решение №30 от 15.05.2019/Договор №52/0-19 от 24.05.2019</t>
  </si>
  <si>
    <t>Договор №53/0-19/45/И от 27.05.2019</t>
  </si>
  <si>
    <t>Протокол №13-и от 25.04.2019/Договор №48/1-19 от 17.05.2019</t>
  </si>
  <si>
    <t>Решение СТАТКЛАСС в составе: обновление программного обеспечения IBM SPSS Statistics Premium Campus Edition Campus Value Unit Annual SW Subscription &amp; Support Renewal; Модуль тестирования; Калькулятор объема выборки; Процедура расчета доверительных интервалов для долей; Процедура анализа временных рядов</t>
  </si>
  <si>
    <t>пп. 4) п. 3.1 Правил</t>
  </si>
  <si>
    <t>Обновление программного обеспечения IBM SPSS Statistics Premium Campus Edition Campus Value Unit Annual SW Subscription &amp; Support Renewal; Модуль тестирования; Калькулятор объема выборки; Процедура расчета доверительных интервалов для долей; Процедура анализа временных рядов в рамках решения СТАТКЛАСС на период с 18 июля 2019 года по 17 июля 2020 года.</t>
  </si>
  <si>
    <t>ЗАО «Прогностические решения»</t>
  </si>
  <si>
    <t>Книги для пополнения фонда
библиотеки «Назарбаев Университет" комплект 26</t>
  </si>
  <si>
    <t>Книги для пополнения фонда
библиотеки «Назарбаев Университет" комплект 27</t>
  </si>
  <si>
    <t>Распоряжение №24 от 03.06.2019</t>
  </si>
  <si>
    <t>Доступ к материалам онлайн кейсов Harvard Business Publishing для курса “ Entrepreneurship” (10.06.2019), программа EMBA2020 для 26-и пользоваталей</t>
  </si>
  <si>
    <t>Доступ к материалам онлайн кейсов Harvard Business Publishing для курса “ Entrepreneurship” (10.06.2019), программа EMBA2020:                                                                                      1. The Affordable Loss Principle,Saras Sarasvathy (1 копия);
2.Howard Schultz and Starbucks Coffee Company,
Nancy F. Koehn; (26 копий)
3.What Makes Entrepreneurs Entrepreneurial?
Saras Sarasvathy; (26 копий)
4.Pitney Bowes, Inc. Clayton M. Christensen, Howard Yu; (26 копий)
5. Entrepreneurial Finance Lab: Scaling an Innovative Start-up Financing Venture Joan Farre-Mensa, William R. Kerr, Alexis Brownell (26 копий)</t>
  </si>
  <si>
    <t>https://hbsp.harvard.edu/coursepacks/ 632507</t>
  </si>
  <si>
    <t>Лицензионное программное обеспечение FlowJo</t>
  </si>
  <si>
    <t>Лицензионное программное обеспечение FlowJo предназначено для научного анализа проточных цитометрических данных и позволяет проводить всесторонний анализ до тысячи образцов, содержащих миллионы событий, что сокращает время анализа и значительно увеличивает количество образцов в исследовании. Тип лицензии: 1 Year Academic License (годовая академическая лицензия). Одна лицензия позволяет установку на один персональный компьютер. Срок действия лицензии: 1 год.</t>
  </si>
  <si>
    <t xml:space="preserve">https://hub.flowjo.com/payment?code=eyJhbGciOiJIUzI1NiIsInR5cCI6IkpXVCJ9.eyJ0eXBlIjoiY29kZSIsInJlYXNvbiI6Imludm9pY2VfcGF5bWVudCIsImV4cGlyZXNfYXQiOiIyMDE5LTA3LTAzVDIwOjE4OjQyLjg2MVoiLCJjdXN0b21lcl9pZCI6MjYsImludm9pY2VfaWQiOjk5LCJvcmRlcl9pZCI6NDcsImRvY3VtZW50X2NvZGUiOiJJTiIsImlhdCI6MTU1OTU5MzEyMn0.HX0mtEeatqGyZ4rQERqW9olq92-wm3DmMjnQ1UE0ypc&amp;type=invoice_payment&amp;country=KZ </t>
  </si>
  <si>
    <t>Лицензионное программное обеспечение Intel Parallel Studio XE Cluster Edition (for Linux)</t>
  </si>
  <si>
    <t>Intel Parallel Studio XE Cluster Edition (for Linux) - это набор инструментов разработки Intel, который упрощает создание и модернизацию кода с использованием новейших технологий векторизации, многопоточности, многоузлового распараллеливания и оптимизации памяти. Данный программный продукт позволяет разработчикам программного обеспечения на C ++ и Fortran повысить производительность приложений, которая масштабируется на текущих и будущих платформах Intel и упростить процесс создания параллельного кода. Тип лицензии: Named-User, Academic Research, бессрочная лицензия на 1 пользователя. Срок действия приоритетной технической поддержки: 1 год.</t>
  </si>
  <si>
    <t xml:space="preserve">https://softwarestore.intel.com/ProductSelector/Parallel%20Studio/Cluster </t>
  </si>
  <si>
    <t>Распоряжение №25 от 07.06.2019</t>
  </si>
  <si>
    <t>Распоряжение №26 от 07.06.2019</t>
  </si>
  <si>
    <t>Распоряжение №27 от 07.06.2019</t>
  </si>
  <si>
    <t>Техническое обслуживание комплекса автоматизированной монорельсовой транспортной системы доставки книг (изданий) Telecar</t>
  </si>
  <si>
    <t>НУ</t>
  </si>
  <si>
    <t>Доступ к The Wall Street Journal</t>
  </si>
  <si>
    <t>Доступ к журналу The Wall Street Journal является крупнейшим онлайн-издателем, который освещает события в США и международный бизнес, финансовые новости и проблемы в области политики, экономики, аналитики и культуры. 
 (период доступа – с 21 июня 2019 по 20 июня 2020 года)</t>
  </si>
  <si>
    <t>Техническая поддержка оборудования датацентра включает в себя ежемесячное обслуживание серверного оборудования Назарбаев Университет в целях организации бесперебойного доступа к информационным ресурсам и сервисам. Оперативную замену вышедших из строя компонентов серверного оборудования, на которое распространяется данная услуга, а также обновление прошивок и микрокодов. Срок оказания услуги - 8 месяцев с даты вступления договора в силу</t>
  </si>
  <si>
    <t>ТОО «KANTAI Translations»</t>
  </si>
  <si>
    <t>Лицензионное программное обеспечение COMSOL Multiphysics</t>
  </si>
  <si>
    <t>Лицензионное программное обеспечение COMSOL Multiphysics - это основанная на передовых численных методах универсальная программная платформа для моделирования и компьютерного моделирования физических задач. В комплект входят следующие модули: COMSOL Multiphysics, CFD Module, RF Module, Wave Optics Module, Ray Optics Module, LiveLink for MATLAB. Бессрочная лицензия типа "CPU Single-User license".</t>
  </si>
  <si>
    <t>ТОО «RAM Trade company»</t>
  </si>
  <si>
    <t>Книги для пополнения фонда
библиотеки «Назарбаев Университет" комплект 28</t>
  </si>
  <si>
    <t>Лицензионное программное обеспечение Rhino</t>
  </si>
  <si>
    <t>Лицензионное программное обеспечение Rhino (Rhinoceros) предназначено для трехмерного NURSB-моделирования. Тип лицензии: бессрочная лицензия типа "30-user educational lab license", позволяющая устанавливать и использовать программное обеспечение на компьютерах в одной лаборатории/классе.</t>
  </si>
  <si>
    <t xml:space="preserve">Symmetrix Laboratory </t>
  </si>
  <si>
    <t>Книги для пополнения фонда
библиотеки «Назарбаев Университет" комплект 29</t>
  </si>
  <si>
    <t>Лицензионное программное обеспечение Geochemist's Workbench Standard Academic</t>
  </si>
  <si>
    <t xml:space="preserve">Лицензионное программное обеспечение Geochemist's Workbench предназначено для геохимического моделирования. Тип лицензии: Standard Subscription (1 year) Academic Fixed-Node license (стандартная годовая академическая  лицензия " fixed-node" сроком на 1 год). </t>
  </si>
  <si>
    <t>Лицензионное программное обеспечение Geochemist's Workbench Standard Classroom Individual Academic</t>
  </si>
  <si>
    <t>Лицензионное программное обеспечение Geochemist's Workbench предназначено для геохимического моделирования. Тип лицензии: Standard Subscription (1 year) Classroom Individual Academic Fixed-Node license (10 seats) (стандартная годовая академическая индивидуальная лицензия типа "fixed-node" на класс сроком на 1 год на 10 мест).</t>
  </si>
  <si>
    <t>https://www.gwb.com/store.php?reference_id=190617-6244&amp;sh=8d2a9dab03733021d3ac68205ade8b79.</t>
  </si>
  <si>
    <t>ТОО "ВинитаСистемАлматы"</t>
  </si>
  <si>
    <t>ТОО "Azimut Solutions"</t>
  </si>
  <si>
    <t>ТОО «C&amp;T Technology»</t>
  </si>
  <si>
    <t>Решение №31 от 24.05.2019, сост/Договор №58/0-19 от 06.06.2019</t>
  </si>
  <si>
    <t>Договор №63/0-19 от 18.06.2019</t>
  </si>
  <si>
    <t>ТОО "ABCom Trade"</t>
  </si>
  <si>
    <t>Договор №55/0-19 от 03.06.2019</t>
  </si>
  <si>
    <t>Договор №55/1-19 от 03.06.2019</t>
  </si>
  <si>
    <t>Договор  №48/2-19 от 17.05.2019</t>
  </si>
  <si>
    <t>Договор №25/1-19 от 18.03.2019</t>
  </si>
  <si>
    <r>
      <t>Выписка протокола по закупкам №121052 от 04.05.2019/</t>
    </r>
    <r>
      <rPr>
        <sz val="12"/>
        <rFont val="Times New Roman"/>
        <family val="1"/>
        <charset val="204"/>
      </rPr>
      <t xml:space="preserve">Заявка №21 от 04.05.2019 к </t>
    </r>
    <r>
      <rPr>
        <sz val="12"/>
        <color theme="1"/>
        <rFont val="Times New Roman"/>
        <family val="1"/>
        <charset val="204"/>
      </rPr>
      <t>договору №37/4-17 от 07.04.2017 (бессрочный)</t>
    </r>
  </si>
  <si>
    <r>
      <t>Выписка протокола по закупкам №121083 от 08.05.2019/</t>
    </r>
    <r>
      <rPr>
        <sz val="12"/>
        <rFont val="Times New Roman"/>
        <family val="1"/>
        <charset val="204"/>
      </rPr>
      <t>Заявка №22 от 14.05.2019  к договору №37/3-17 от 07.04.2017 (бессрочный)</t>
    </r>
  </si>
  <si>
    <r>
      <t>Выписка протокола по закупкам №121085 от 13.05.2019/</t>
    </r>
    <r>
      <rPr>
        <sz val="12"/>
        <color theme="1"/>
        <rFont val="Times New Roman"/>
        <family val="1"/>
        <charset val="204"/>
      </rPr>
      <t>Заявка №23 от 14.05.2019</t>
    </r>
    <r>
      <rPr>
        <sz val="12"/>
        <color indexed="8"/>
        <rFont val="Times New Roman"/>
        <family val="1"/>
        <charset val="204"/>
      </rPr>
      <t xml:space="preserve"> к договору №37/1-17 от 07.04.2017 (бессрочный)</t>
    </r>
  </si>
  <si>
    <t>Выписка протокола по закупкам №120739 от 17.04.2019/Заявка №24 от  23.04.2019 к договору №37/1-17 от 07.04.2017 (бессрочный)</t>
  </si>
  <si>
    <t>Выписка протокола по закупкам №121288 от 23.05.2019/Заявка №25 от 27.05.2019 к договору №37/1-17 от 07.04.2017 (бессрочный)</t>
  </si>
  <si>
    <t>Выписка протокола по закупкам №121365 от 28.05.2019/Заявка №26 от 30.05.2019 к договору №37/1-17 от 07.04.2017 (бессрочный)</t>
  </si>
  <si>
    <t>Выписка протокола по закупкам №121386 от 31.05.2019/Заявка №27 от 03.06.2019 к договору №37/4-17 от 07.04.2017 (бессрочный)</t>
  </si>
  <si>
    <t>Выписка протокола по закупкам №121597 от 12.06.2019/Заявка №28 от 14.06.2019 к договору №37/1-17 от 07.04.2017 (бессрочный)</t>
  </si>
  <si>
    <t>Договор №62/0-19 от 17.06.2019</t>
  </si>
  <si>
    <t>Решение №32 от 24.05.2019, не сост, ОИ по приглашению до 30.05.2019/Договор №56/0-19 от 04.06.2019</t>
  </si>
  <si>
    <t>ТОО "Индиго Принт"</t>
  </si>
  <si>
    <t>Решение №23 от 14.03.2019/Договор №26/0-19 от 19.03.2019</t>
  </si>
  <si>
    <t>Протокол 3-И от 18.01.2019, не сост, протокол 2-ОИ от 25.01.2019/Договор №205//16/0-19 от 04.02.2019</t>
  </si>
  <si>
    <t>Протокол 4-И от 08.02.2019/Договор №19/1-19 от 15.02.2019</t>
  </si>
  <si>
    <t>Зеркальный фотоаппарат NIKON D 5600 + AF -S 18-105 VR + 64 Gb Micro SD card</t>
  </si>
  <si>
    <t>Договор №240-2019/33-26 от 21.06.2019</t>
  </si>
  <si>
    <t>Распоряжение №28 от 25.06.2019</t>
  </si>
  <si>
    <t>Распоряжение №30 от 26.06.2019</t>
  </si>
  <si>
    <t>− Тип устройства: Планетарный книжный сканер;
− Максимальный формат сканирования изображения: не менее А2;
− Оптическое разрешение сенсора: не менее 18 млн пикселей;
− Светодиодная подсветка: есть;
− Разрешение при сканировании: не менее 200 dpi;
− Возможность сохранения сканированного изображения в файле формата: TIFF, JPEG, PDF;
− Книжная колыбель: с возможностью раскрытия на угол от 180 до 90 градусов;
− Наличие USB разъема для сохранения отсканированного документа на внешний носитель информации: есть;
− Наличие монитора, клавиатуры и мыши: есть.</t>
  </si>
  <si>
    <t xml:space="preserve">Доступ к Statista </t>
  </si>
  <si>
    <t>Statista представляет собой статистический интернет-портал, который состоит из более 1 (одного) миллиона статистических данных по более чем 80 000 темам из более чем 18000 источников. Период доступа с 05.07.2019 по 04.07.2020</t>
  </si>
  <si>
    <t xml:space="preserve">www.statista.com/profile/payment/  </t>
  </si>
  <si>
    <t>Договор № 048-2/0-19 от 13.03.2019г, доп согл №1, доп согл №2</t>
  </si>
  <si>
    <t>Лицензионное программное обеспечение KnowItAll HORIBA Edition</t>
  </si>
  <si>
    <t xml:space="preserve">Лицензионное программное обеспечение KnowItAll HORIBA Edition – это полностью интегрированное программное обеспечение и пакет базы данных по химии, который предоставляет научным исследователям множество инструментов, включая создание базы данных и управление ею, поиск, анализ, создание структур и отчетность в одном пользовательском интерфейсе. Тип лицензии: бессрочная однопользовательская лицензия. Комплект включает: постоянное использование: библиотеки HORIBA Raman (&gt;1750 спектров; модуль идентификации спектров; модуль построения спектральных баз данных; модуль AnalyzeIt + 1 (один) год подписки на доступ к спектральной базе данных Raman ID Expert. </t>
  </si>
  <si>
    <t>АО «Найтек Инструментс»</t>
  </si>
  <si>
    <t>Распоряжение №31 от 28.06.2019</t>
  </si>
  <si>
    <t>Решение №9 от 11.03.2019, не сост, Решение №12 от 01.04.2019, не сост, Решение №24 от 12.04.2019, не сост, Решение №34 от 03.06.2019/ Договор №62/1-19 от 17.06.2019</t>
  </si>
  <si>
    <t>Книги для библиотеки: The House that Jack Ma built. Alibaba (комплект 30)</t>
  </si>
  <si>
    <t>Лицензий «1С-Битрикс24: Энтерпрайз» (льготное продление)</t>
  </si>
  <si>
    <t>Продление обновлений для «1С-Битрикс24: Энтерпрайз»: Предоставление обновлений, включающих новые функциональные возможности, обновления интерфейса, системы безопасности и другие улучшения; Приоритетная техническая поддержка в первую очередь (срок ответа не превышает шести рабочих часов); Система резервного копирования в облако; Использование Маркетплейс. Срок продления: 1 год (с 26 сентября 2019 года по 25 сентября 2020 года)</t>
  </si>
  <si>
    <t>Лицензий 1С-Битрикс: Сайт медицинской организации: продление льготное</t>
  </si>
  <si>
    <t>Продление обновлений для «1С-Битрикс: Сайт медицинской организации»: Предоставление обновлений, включающих новые функциональные возможности, обновления интерфейса, системы безопасности и другие улучшения; Приоритетная техническая поддержка в первую очередь (срок ответа не превышает шести рабочих часов); Система резервного копирования в облако; Использование Маркетплейс. Срок продления: 1 год (с 26 сентября 2019 года по 25 сентября 2020 года)</t>
  </si>
  <si>
    <t>по мере возникновения потребности</t>
  </si>
  <si>
    <t>Доступ к USMLE-RX</t>
  </si>
  <si>
    <t>пп.11) п.3.1. Правил</t>
  </si>
  <si>
    <r>
      <t xml:space="preserve">Доступ к Доступ к USMLE-RX. Характеристика: доступ к USMLE-Rx 360 Step 1 Qmax, First Aid Step 1 Flash Facts, First Aid Step 1 Express Videos и USMLE-Rx, Step 2 CK Qmax. Данный ресурс позволит студентам программы «Доктор
медицины» успешно подготовиться к сдаче
специализированного медицинского экзамена USMLE, являющегося одним из
требований окончания Программы. Доступ предоставляется  для Школы медицины, кол-во пользователей 33. 
</t>
    </r>
    <r>
      <rPr>
        <sz val="12"/>
        <color indexed="8"/>
        <rFont val="Times New Roman"/>
        <family val="1"/>
        <charset val="204"/>
      </rPr>
      <t>(Период доступа:  1 июля 2019 - 30 июня 2020)</t>
    </r>
  </si>
  <si>
    <t>MED IQ Learning LLC, USA</t>
  </si>
  <si>
    <t>по инвойсу к Договору №76/0-18 от 15.08.2018г.</t>
  </si>
  <si>
    <t>Договор №65/0-19 от 25.06.2019</t>
  </si>
  <si>
    <r>
      <t>Выписка протокола по закупкам №121696 от 19.06.2019/</t>
    </r>
    <r>
      <rPr>
        <sz val="12"/>
        <color theme="1"/>
        <rFont val="Times New Roman"/>
        <family val="1"/>
        <charset val="204"/>
      </rPr>
      <t>Заявка №29 от 20.06.2019 договору №37/4-17 от 07.04.2017 (бессрочный)</t>
    </r>
  </si>
  <si>
    <t>Решение №33 от 03.06.2019, не сост, Протокол №7-ОИ от 11.06.2019/Договор №64/0-19 от 24.06.2019</t>
  </si>
  <si>
    <t>Адаптер</t>
  </si>
  <si>
    <t>Адаптер Thunderbolt 3 – thunderbolt 2</t>
  </si>
  <si>
    <t>https://www.technodom.kz/</t>
  </si>
  <si>
    <t>за счет экономии с МФУ позиция 25 на сумму 742 178 и позиция 26 на сумму 556 544 и остатка 15670 МФУ формата А4</t>
  </si>
  <si>
    <t>за счет экономии с IBM в размере 920 061</t>
  </si>
  <si>
    <t>Основной продукт — Bloomberg Terminal, через который можно получить доступ к текущим и историческим ценам практически на всех мировых биржах, ленте новостей агентства Bloomberg и других ведущих средств массовой информации, системе электронной торговли облигациями и другими ценными бумагами. Период доступа с 24.06.2019 г. – 23.09.2019 г. Доступ на 3 (три) рабочих места.</t>
  </si>
  <si>
    <t>Bloomberg</t>
  </si>
  <si>
    <t>Лицензионное программное обеспечение BayesiaLab</t>
  </si>
  <si>
    <t xml:space="preserve">Лицензионное программное обеспечение BayesiaLab - это набор мощных программ искусственного интеллекта, которые предоставляют исследователям всеобъемлющую «лабораторную» среду для машинного обучения, моделирования знаний, аналитики, моделирования и оптимизации. Тип лицензии: AcE Continental Token 1-year (годовая однопользовательская плавающая лицензия). </t>
  </si>
  <si>
    <t>https://store.bayesia.com/index.php?controller=order-opc</t>
  </si>
  <si>
    <t>Периодическая годовая поддержка и обслуживание программного продукта SympliCity</t>
  </si>
  <si>
    <t>пп. 12) п. 3.1. Правил</t>
  </si>
  <si>
    <t>Приобретение онлайн информационных сервисов для образовательного процесса
Абонентская плата за Лицензионное программное обеспечение и технологии компании «Symplicity» за период: 01.07.2019 - 30.06.2020</t>
  </si>
  <si>
    <t>Разработка веб-сайта "Назарбаев Университет"</t>
  </si>
  <si>
    <t xml:space="preserve">Разработка детального тех.задания, дизайн-концепта, дизайн всех десктоп страниц, дизайн адаптивной версии веб-сайта, создание адм.панели и др. работы. Полная характеристика согласно технической спецификации. Срок выполнения работ - в течение шести месяцев с даты вступления договора в силу </t>
  </si>
  <si>
    <t xml:space="preserve">работа </t>
  </si>
  <si>
    <t>по заявке НУ</t>
  </si>
  <si>
    <t>за счет остатка с ранее проведенной и отмененной закупки - 10 875 461 плюс 1 149 521 с остатка расходники к ПУ и плюс 5 512 000 с позиции «Услуги по обследованию организации информационной безопасности и управлению ИТ-рисками» (Каханов)</t>
  </si>
  <si>
    <t>Примечание</t>
  </si>
  <si>
    <t>Расходные материалы к СКС и ПК. Комплект 1</t>
  </si>
  <si>
    <t>В комплекте: двухсторонний скотч, аккумуляторная батарея типа крона, хомут, тестер-сети, кабель-канал, акустическая система, беспроводная клавиатура, картридер, SSD накопитель 256 Гб, карта памяти. Срок поставки - в течение 30 календарных дней с даты вступления Договора силу</t>
  </si>
  <si>
    <t>услуги по автоматиз ДВА у физ лица</t>
  </si>
  <si>
    <t>Доступ к материалам онлайн кейсов Harvard Business Publishing для курса “Team building” (04.08.2019), программа EMBA для 42-х пользователей</t>
  </si>
  <si>
    <t>1. Medisys Corp.: The IntensCare Product Development Team, Anne Donnellon, Joshua D. Margolis</t>
  </si>
  <si>
    <t>Доступ к материалам онлайн кейсов Harvard Business Publishing для курса “financial Accounting” (22.04.2019), программа EMBA2021 для 45-ти пользоваталей</t>
  </si>
  <si>
    <t>1. Mechanics of Financial Accounting
David F. Hawkins, Jacob Cohen;                                                                                                                  2. The Financial Detective, 2016
Kenneth Eades, Jenelle Sirleaf.</t>
  </si>
  <si>
    <t>Оборудование для людей с ограниченными возможностями</t>
  </si>
  <si>
    <t>В комплект входят следующие товары:
− Стол для инвалидов колясочников регулируемый по высоте – 1 шт.;
− Портативная информационная индукционная система – 2 шт.;
− Клавиатура с большими кнопками и накладкой (беспроводная) – 1 шт.;
− Роллер компьютерный – 1 шт.;
− Джойстик компьютерный беспроводной – 1 шт.;
− Ресивер для беспроводной связи – 1 шт.</t>
  </si>
  <si>
    <t>https://rosopeka.ru</t>
  </si>
  <si>
    <t>Лицензионный пакет ПО LabVIEW для учебных и научных целей</t>
  </si>
  <si>
    <t>Лицензионное программное обеспечение LabVIEW – это платформа от National Instruments (NI) для проектирования систем и среда разработки для языка программирования. Этот программный пакет включает в себя все приложения и надстройки, необходимые учащимся, преподавателям и исследователям для создания полной системы для конкретной отрасли или типа приложения, такого как автоматическое тестирование или встроенный мониторинг. Тип лицензии: NI Academic Site License – LabVIEW Teaching and Research (Small) на 25-50 мест. Бессрочная лицензия. Этот тип лицензии позволяет использовать программное обеспечение исключительно в образовательных целях и для академических исследований. Годовое обслуживание по программе Standard Service Program (SSP) включено (техническая поддержка пользователей, обновления программного обеспечения).</t>
  </si>
  <si>
    <t xml:space="preserve">ООО «Нэшнл Инструментс Рус» </t>
  </si>
  <si>
    <t xml:space="preserve">Техническая поддержка ранее закупленного лицензионного программного обеспечения COMSOL Multiphysics </t>
  </si>
  <si>
    <t>Услуги по технической поддержке лицензионного программного обеспечения COMSOL Multiphysics (лицензия типа NSL №17074083) включают:
1) Консультационную поддержку пользователей программного обеспечения;
2) Получение обновленных версий программного обеспечения;
3) Возможность консультации по моделированию различных научно-технических процессов в данном программном обеспечении;
4) Возможность миграции поддерживаемого программного обеспечения при переходе из одной операционной среды в другую. Срок технической поддержки: 01.08.2019-31.07.2020.</t>
  </si>
  <si>
    <t>Услуги по технической поддержке лицензионного программного обеспечения COMSOL Multiphysics (лицензия типа NSL №9600808) включают:
1) Консультационную поддержку пользователей программного обеспечения;
2) Получение обновленных версий программного обеспечения;
3) Возможность консультации по моделированию различных научно-технических процессов в данном программном обеспечении;
4) Возможность миграции поддерживаемого программного обеспечения при переходе из одной операционной среды в другую.</t>
  </si>
  <si>
    <t>Договор №61/1-19 от 14.06.2019</t>
  </si>
  <si>
    <t>Доступ к базе резюме соискателей на сайте HH.KZ на 14 дней (Казахстан и Центральная Азия)</t>
  </si>
  <si>
    <t>ТОО «HEADHUNTER.KZ»</t>
  </si>
  <si>
    <t xml:space="preserve">Техническая поддержка PACS Infinitt </t>
  </si>
  <si>
    <t xml:space="preserve">пп.3) п. 3.1 </t>
  </si>
  <si>
    <t>Техническая поддержка PACS Infinitt  согласно технической спецификации</t>
  </si>
  <si>
    <t>Доступ к материалам онлайн кейсов Harvard Business Publishing для курса “Project Management” (04.09.2019), программа FTMBA2019 для 13-х пользователей</t>
  </si>
  <si>
    <t>Доступ к материалам онлайн кейсов Harvard Business Publishing для курса “China Business Environment” (23.09.2019), программа FTMBA2019 для 7-ми пользоваталей</t>
  </si>
  <si>
    <t>1. BAE Automated Systems (A): Denver International Airport Baggage Handling System;             2. Integrated Project Delivery At Autodesk, INC. (A);                                                                      3. Dragonfly: Developing a Proposal for an Uninhabited
Aerial Vehicle (UAV). INSEAD                                                                                                    4.Why good projects fail anyway;                                                                                                  5.The Six Mistakes Executives Make in Risk Management;                                                              6.Managing Project Uncertainty: From Variation to Chaos;                                                              7.Lost roots: How project management came to emphasize control over flexibility and novelty;     8. The Options Approach to Capital Investment;                                                                 9.Capital Projects as Reals Options: Introduction;                                                                         10. Project Management Simulation: Scope, Resources,
Schedule V2;                                                                                                                                    11. CPSIM2: The Critical Path Simulator.</t>
  </si>
  <si>
    <t>1. One Belt One Road: Chinese Strategic Investment in the 21st Century;                                       2.IKEA in China: an arduous journey;                                                                                               3. Alibaba and the Future of Business;                                                                                        4.Fiat and Fairness: Why China Can Build Cities Overnight and India Cannot;                               5.Urbanizing China;                                                                                                                           6. Sunac’s Acquisition of Greentown in the Chinese Real Estate Market;                                       7.Fei Cheng Wu Rao (If You Are the One): The Media as a Reflection of Society;                          8. Fei Ni Mo Shu (You are the one) and Chinese Employment Market;                                           9.Da Jiang Innovation (DJI): the Rise of the Drones;                                                                      10. Shanzhai (“Bandit”) Mobile Phone Companies: the Guerrilla Warfare of Product Development and Supply Chain Management;                                                                             11.Goodbye IMF Conditions, Hello Chinese Capital: Zambia’s Copper Industry and Africa’s Break with Its Colonial Past;                                                                                                             12. Ant Financial (A);                                                                                                                      13. Competing with Dragons: Amazon in China;                                                                            14. Kitchen Best: Ethics When Doing Cross-Boundary
Business in Southern China;                                                                                                            15. Wyoff and China-LuQuan: Negotiating a Joint Venture (А);                                                       16.Skutis: Negotiating Production in China;                                                                                    17.Wine in China: the Wild West of the Far East;                                                                           18. Global Wine War 2015_ New World versus Old.</t>
  </si>
  <si>
    <t>ГИС</t>
  </si>
  <si>
    <t xml:space="preserve">MBTI® Profile Administration
Form M                                                                  </t>
  </si>
  <si>
    <t xml:space="preserve">MBTI коды в количестве 10 штук на английском языке, в рамках программы Executive MBA.
</t>
  </si>
  <si>
    <t xml:space="preserve">MBTI коды в количестве  35 штук на
русском языке, в рамках программы Executive MBA.
</t>
  </si>
  <si>
    <t>https://oka-online.com/products/mbti-myers-briggs-workbook/</t>
  </si>
  <si>
    <t>https://www.cpp.com/en/mbtiproducts.aspx?pc=11</t>
  </si>
  <si>
    <t>Распоряжение №32 от 12.07.2019</t>
  </si>
  <si>
    <t>Распоряжение №33 от 12.07.2019</t>
  </si>
  <si>
    <t>Распоряжение №37 от 23.07.2019</t>
  </si>
  <si>
    <t xml:space="preserve">https://hbsp.harvard.edu/coursepacks/ </t>
  </si>
  <si>
    <t>Книги для пополнения фонда
библиотеки «Назарбаев Университет" комплект 31</t>
  </si>
  <si>
    <r>
      <t xml:space="preserve">Выписка протокола по закупкам №121983 от 04.07.2019, Выписка протокола по закупкам №122216 от 12.07.2019,  </t>
    </r>
    <r>
      <rPr>
        <b/>
        <sz val="12"/>
        <color rgb="FFFF0000"/>
        <rFont val="Times New Roman"/>
        <family val="1"/>
        <charset val="204"/>
      </rPr>
      <t>не сост</t>
    </r>
  </si>
  <si>
    <t>Книги для пополнения фонда
библиотеки «Назарбаев Университет" комплект 32</t>
  </si>
  <si>
    <t>Книги для пополнения фонда
библиотеки «Назарбаев Университет" комплект 33</t>
  </si>
  <si>
    <t>Книги для пополнения фонда
библиотеки «Назарбаев Университет" комплект 34</t>
  </si>
  <si>
    <t>Решение №37 от 18.06.2019, не сост, Протокол №8-ОИ от 24.06.2019/Договор №67/1-19 от 01.07.2019</t>
  </si>
  <si>
    <t>Выписка протокола по закупкам №122225 от 16.07.2019/Заявка №32 от 16.07.2019  к договору №37/1-17 от 07.04.2017 (бессрочный)</t>
  </si>
  <si>
    <t>Выписка протокола по закупкам №122247 от 18.07.2019/Заявка №33 от 18.07.2019 к договору №37/1-17 от 07.04.2017 (бессрочный)</t>
  </si>
  <si>
    <t>Договор №69/0-19 от 09.07.2019</t>
  </si>
  <si>
    <t>Коды  MBTI introduction Workbook by Hile Rutledge</t>
  </si>
  <si>
    <t xml:space="preserve"> Доступ к кодам MBTI introduction Workbook by Hile Rutledge в количестве 45 штук, в рамках программы Executive MBA.</t>
  </si>
  <si>
    <t>Распоряжение №39 от 29.07.2019</t>
  </si>
  <si>
    <t>на основании счета на оплату к договору №110/0-15 от 24.11.2015</t>
  </si>
  <si>
    <t>Symplicity Corporation</t>
  </si>
  <si>
    <t xml:space="preserve">Форма заказа №70/2-19 от 10.07.2019 </t>
  </si>
  <si>
    <t>Dow Jones International Ltd</t>
  </si>
  <si>
    <t>Распоряжение №40 от 29.07.2019</t>
  </si>
  <si>
    <t>2 раза не сост, сумму вернули в общую, объявили комплекте 36</t>
  </si>
  <si>
    <t>• Высота: не менее 2,44м и не более 2,5м
• Ширина: не менее 2,44м и не более 2,5м
• Соотношение сторон: 1:1
• Тип экрана: моторизированный
• Цвет корпуса: белый
• Материал корпуса: металл
• Форма корпуса: тип «D»
• Тип крепления: настенный-потолочный
• Длина кабеля питания: не менее 245 см
• Длина до пульта управления: не менее 116 см
• Наличие кнопок на кабельном пульте: не менее 3-х (подъем, стоп, опускание)
• Сторона нахождения пульта управления на кабеле со стороны лицевой части экрана: правая
• Угол обзора: не менее 160°
• Наличие черных границ по краям экрана
• Пульт дистанционного управления: в комплекте с батарейкой</t>
  </si>
  <si>
    <t>• Высота: не менее 3,05м и не более 3,1м
• Ширина: не менее 2,05м и не более 3,1м
• Соотношение сторон: 1:1
• Тип экрана: моторизированный
• Цвет корпуса: белый
• Материал корпуса: металл
• Форма корпуса: тип «D»
• Тип крепления: настенный-потолочный
• Длина кабеля питания: не менее 245 см
• Длина до пульта управления: не менее 116 см
• Наличие копок на кабельном пульте: не менее 3-х (подъем, стоп, опускание)
• Сторона нахождения пульта управления на кабеле со стороны лицевой части экрана: правая
• Угол обзора: не менее 160°
• Наличие черных границ по краям экрана
• Пульт дистанционного управления: в комплекте с батарейкой</t>
  </si>
  <si>
    <t>Проектор - не менее 1 (одной) шт, Пульт ДУ с батарейками - не менее 1 (одной) шт., Модуль беспроводной сети - не менее 1 (одной) шт., Кабель питания - не менее 1 (одной) шт., Кабель для подключения к ПК с 15-контактным разъемом D-Sub (n/n) - не менее 1 (одной) шт.</t>
  </si>
  <si>
    <t>Проектор - не менее 1 (одной) шт, Пульт ДУ с батарейками - не менее 1 (одной) шт., Кабель питания - не менее 1 (одной) шт., Кабель для подключения к ПК с 15-контактным разъемом D-Sub (n/n) - не менее 1 (одной) шт., CD-диск с программным обеспечением - не менее 1 (одной) шт., CD-диск с документацией - не менее 1 (одной) шт.</t>
  </si>
  <si>
    <t>Книги для пополнения фонда
библиотеки «Назарбаев Университет" комплект 35</t>
  </si>
  <si>
    <t>Решение №36 от 14.06.2019,  сост/Договор №66/0-19 от 27.06.2019</t>
  </si>
  <si>
    <t>Лицензионное программное обеспечение Final Cut Pro</t>
  </si>
  <si>
    <t>Лицензионное программмное обеспечение для редактирования видео. Работает только на ОС Mac. Срок действия: бессрочно.</t>
  </si>
  <si>
    <t>Плагин SIERRA - Cinematic LUT</t>
  </si>
  <si>
    <t>Плагин SIERRA - Cinematic LUT предназначен для работы с цветом изображений и видео.</t>
  </si>
  <si>
    <t xml:space="preserve">Плагин Neat Video Pro для Final Cut </t>
  </si>
  <si>
    <t>Neat Video - это фильтр, разработанный для уменьшения шума и зернистости цифрового видео.</t>
  </si>
  <si>
    <t>Комплект плагинов Waves Diamond</t>
  </si>
  <si>
    <t>Diamond представляет собой обширную коллекцию инструментов для обработки звука, которая обеспечивает беспрецедентную мощность обработки сигналов для отслеживания, микширования, мастеринга, творческого звукового дизайна и восстановления звука.</t>
  </si>
  <si>
    <t>Плагин TransRush</t>
  </si>
  <si>
    <t xml:space="preserve">TransRush - это набор переходов в кинематографическом стиле, созданный исключительно для Final Cut Pro X. С помощью TransRush видеоредакторы могут легко настраивать направление анимации с помощью раскрывающихся меню и применять тонкую стилизацию с помощью упрощенных ползунков. </t>
  </si>
  <si>
    <t>Плагин TransZoom WarpSpeed 2</t>
  </si>
  <si>
    <t>TransZoom Warpspeed 2 - это набор предустановок динамического масштабирования, созданных исключительно для пользователей Final Cut Pro X. Предустановки Motion Blur и Non Motion Blur включены.</t>
  </si>
  <si>
    <t>Плагин TransZoom 3</t>
  </si>
  <si>
    <t>TransZoom 3 - это набор настраиваемых переходов маски зума, разработанный специально для Final Cut Pro. Графические карты Intel не совместимы с этим плагином.</t>
  </si>
  <si>
    <t>https://apps.apple.com/ru/app/final-cut-pro/id424389933?mt=12</t>
  </si>
  <si>
    <t>https://www.thefilmpoets.com/edu/checkout/</t>
  </si>
  <si>
    <t>https://www.neatvideo.com/cart</t>
  </si>
  <si>
    <t>https://www.waves.com/cart</t>
  </si>
  <si>
    <t>https://store.pixelfilmstudios.com/cart/</t>
  </si>
  <si>
    <t>пп.1) п.3.1. Правил</t>
  </si>
  <si>
    <t>Распоряжение №41 от 01.08.2019</t>
  </si>
  <si>
    <t>Распоряжение №42 от 01.08.2019</t>
  </si>
  <si>
    <t>Микрофон Catchbox</t>
  </si>
  <si>
    <t>Комплект Catchbox включает в себя микрофонную базу, 2 бросающихся микрофона с 2-мя беспроводными зарядными устройствами для проведения курсов этики ШГСН</t>
  </si>
  <si>
    <t>ИП Паненко А.В.</t>
  </si>
  <si>
    <t>Коллекция электронных книг ProQuest                                         (5 электронных книг)</t>
  </si>
  <si>
    <t>1. Сrafting Phenomenological Research;                                                                                                    2. Big Data and Learning Analytics in Higher Education;                                                                         3. No Exit: North Korea, Nuclear Weapons, and International Security;                                                 4. Public Service Excellence in the 21st century  5. Public Value: Theory and Practice.</t>
  </si>
  <si>
    <t>ТОО "НМХ"</t>
  </si>
  <si>
    <t xml:space="preserve">Договор </t>
  </si>
  <si>
    <t>Распоряжение №43 от 06.08.2019</t>
  </si>
  <si>
    <t>MBTI коды в количестве  60 штук на английском, в рамках программ full-time MBA и Master of Science in Finance.</t>
  </si>
  <si>
    <t xml:space="preserve">https://hbsp.harvard.edu/coursepacks?filter=unpublished </t>
  </si>
  <si>
    <t>Лицензионное программное обеспечение EndNote</t>
  </si>
  <si>
    <t xml:space="preserve">Лицензионное программное обеспечение EndNote для управления библиографической информацией, применяемое для управления ссылками, библиографией и для ведения библиографической базы данных. Бессрочная лицензия типа "Multi-User license" на 5 пользователей. </t>
  </si>
  <si>
    <t>Clarivate Analytics (US) LLC</t>
  </si>
  <si>
    <t>Овновные характеристики:                                                                                                           Выходные:
- выходная мощность: не менее 415 Ватт / не менее 750 ВА;
- выходное напряжение в режиме питания от аккумуляторной батареи: от не менее 210В до не более 250В;
- выходные соединения: не менее 3-х входных соединений типа Schuko CEE 7 (батарейное резервное питание), не менее 1-го входного соединения типа Schuko CEE 7 (без резервного питания);
- время переключения: не более 6 – 10 мс.
Входные:
- номинальное входное напряжение: от не менее 210В до не более 250В; 
- тип входного соединения: Schuko CEE 7/7P;
- длина шнура: не менее 1 м.
Коммуникационные средства и средства администрирования:
- панель управления: должна быть оснащена светодиодным дисплеем с индикаторами работы от сети и работы от батарей; 
- ИБП должен быть оснащён звуковыми сигналами: сигнал перехода в режим работы от аккумуляторов, сигнал исчерпания заряда батарей, сигнал перегрузки;
- наличие программного обеспечения для интеллектуального управления батареями (при длительном отключении электропитания программное обеспечение должно переводить компьютер в спящий режим, а ИБП в режим ожидания).</t>
  </si>
  <si>
    <t>Книги для пополнения фонда
библиотеки «Назарбаев Университет" комплект 36</t>
  </si>
  <si>
    <t xml:space="preserve">Распоряжение №44 от 13.08.2019 </t>
  </si>
  <si>
    <t>Смартфон</t>
  </si>
  <si>
    <t>Смартфон Xiaomi Redmi Note 7 4/64Gb Black</t>
  </si>
  <si>
    <t>https://itmart.kz/</t>
  </si>
  <si>
    <t>Лицензионное программное обеспечение Mobius Assessment</t>
  </si>
  <si>
    <t xml:space="preserve">Лицензионное программное обеспечение Mobius Assessment предназначено для тестирования и оценки, которое дает возможность оценить понимание математических концепций учащимися. Тип лицензии: годовая лицензия на 50 пользователей. </t>
  </si>
  <si>
    <t>CANdiensten (Нидерланды) (авторизов реселлер производителя DigitalEd (Канада))</t>
  </si>
  <si>
    <t>Техническая поддержка лицензионного программного обеспечения SOLIDWORKS</t>
  </si>
  <si>
    <t xml:space="preserve">Техническая поддержка имеющегося лицензионного программного обеспечения SOLIDWORKS  Education Edition Network - 500 Users от компании-производителя (Subscription Service) должна быть продлена с 1 сентября 2019 года по 31 августа 2020 года. Полная техническая характеристика согласно договору.  </t>
  </si>
  <si>
    <t xml:space="preserve"> запрос ценовых предложений</t>
  </si>
  <si>
    <t>Лицензионное программное обеспечение ArcGIS Educational Academic Departmental Medium Term License</t>
  </si>
  <si>
    <t xml:space="preserve">ArcGIS — это полнофункциональное программное обеспечение, используемое ГИС-специалистами для широкого диапазона задач ГИС, включая компиляцию данных, картографирование, моделирование, пространственный анализ и геообработку. Академический пакет ArcGIS Educational Academic Departmental Medium Term License – это годовая лицензия, рассчитанная для работы 50 пользователей. Срок действия лицензии: 1 год. </t>
  </si>
  <si>
    <t>Распоряжение №45 от 14.08.2019</t>
  </si>
  <si>
    <t>по форме заказа №3 от 05.08.2019 г. к договору № 10/0-17 от 30.01.2017 г.</t>
  </si>
  <si>
    <t>по инвойсу к договору №2956141 от 27.11.2014 г.</t>
  </si>
  <si>
    <t>Техническая поддержка лицензионного программного обеспечения Advanced Design System</t>
  </si>
  <si>
    <t>Техническая поддержка лицензионного программного обеспечения Advanced Design System включает:  
1) Консультационная поддержка пользователей по решению возникающих технических вопросов, связанных с инсталляцией и функционированием данного программного обеспечения по телефону и электронной почте, язык общения – английский, русский;
2)  Количество обращений Заказчика в рамках данной технической поддержки – неограничено;
3) Получение обновленных версий поддерживаемых продуктов (updates/upgrades) с новыми функциональными возможностями или выпускаемых для обеспечения эффективной совместимости с новыми версиями операционных систем, по мере их поступления (в том числе и соответствующим образом дополненной документации на данное программное обеспечение);
4) Возможность миграции поддерживаемого программного обеспечения при переходе из одной операционной среды в другую.</t>
  </si>
  <si>
    <t>ТОО «Dicosta Technologies»</t>
  </si>
  <si>
    <t>Расходные материалы для библиотеки</t>
  </si>
  <si>
    <t xml:space="preserve">В комплект входит: RFID-метки, самоклеящиеся термотрансферные этикетки, красящая лента для термонтрансферной печати (размер 45*110мм), красящая лента для термонтрансферной печати (размер 110*75мм)  согласно технической спецификации </t>
  </si>
  <si>
    <t xml:space="preserve">Доступ к материалам Harvard Business Publishing для студентов MBA и MSF в период Orienation Week для 50-ти пользователей </t>
  </si>
  <si>
    <t xml:space="preserve">Brife Case: Medisys Corp.:the IntensCare Product Development Team by Anne Donnellon, Joshua D.Margolis в рамках Orientation Week for a new MBA and MSF students 
</t>
  </si>
  <si>
    <t>Книги для пополнения фонда
библиотеки «Назарбаев Университет" комплект 37</t>
  </si>
  <si>
    <t>ТОО "BK.KZ STUDIO"</t>
  </si>
  <si>
    <t>Лицензионное программное обеспечение SmartPLS</t>
  </si>
  <si>
    <t xml:space="preserve">Лицензионное программное обеспечение SmartPLS предназначено для анализа данных для моделирования структурных уравнений с частичными наименьшими квадратами (PLS-SEM). Тип лицензии: Professional Academic Single User License for 1 activation for 3 Years. Срок действия лицензии: 3 года. </t>
  </si>
  <si>
    <t>https://www.smartpls.com/purchase.</t>
  </si>
  <si>
    <t>ТОО "ERNS Indastrial Power Sistems LTD"</t>
  </si>
  <si>
    <r>
      <t xml:space="preserve">1. Услуги по предоставлению кодов доступа к учебникам:
Credit Risk Modeling: Theory and Applications (Princeton Series in Finance) ISBN-10:0691089299, ISBN-13:978-0691089294, для 23 студентов </t>
    </r>
    <r>
      <rPr>
        <b/>
        <sz val="12"/>
        <rFont val="Times New Roman"/>
        <family val="1"/>
        <charset val="204"/>
      </rPr>
      <t>Высшей школы бизнеса</t>
    </r>
    <r>
      <rPr>
        <sz val="12"/>
        <rFont val="Times New Roman"/>
        <family val="1"/>
        <charset val="204"/>
      </rPr>
      <t xml:space="preserve">
</t>
    </r>
  </si>
  <si>
    <r>
      <t>Услуги по предоставлению кодов доступа  к учебнику                        Precalculus: Mathematics for calculus ISBN:9780840068866, для 150 студентов</t>
    </r>
    <r>
      <rPr>
        <b/>
        <sz val="12"/>
        <rFont val="Times New Roman"/>
        <family val="1"/>
        <charset val="204"/>
      </rPr>
      <t xml:space="preserve"> Подготовительной школы</t>
    </r>
  </si>
  <si>
    <t>Распоряжение №47 от 23.08.2019</t>
  </si>
  <si>
    <t>по инвойсу №40352 от 16.08.2019</t>
  </si>
  <si>
    <t>по инвойсу №41798 от 16.08.2019</t>
  </si>
  <si>
    <t>Распоряжение №48 от 23.08.2019</t>
  </si>
  <si>
    <t>Коллекция электронных книг EBSCO                                         (9 электронных книг)</t>
  </si>
  <si>
    <t xml:space="preserve">1. Psychology for Inclusive Education: New Directions in Theory and Practice;
2.The Experience Economy, Updated Edition;
3. Engaging Ideas: The Professors Guide to Integrating Writing, Critical thinking, and Active Learning in the Classroom; 
4. The Future of Educational Research: Perspectives from Beginning Researchers
5. Perovskite Solar Cells: Technology and Practices;
6. The Routledge International Handbook of Language Education Policy in Asia;
7. Cities for People;
8. How to Study Public Life;
9. The Hungry Steppe: Famine, Violence, and the Making of Soviet Kazakhstan </t>
  </si>
  <si>
    <t>Лицензионное программное обеспечение CST Studio Suite</t>
  </si>
  <si>
    <t>CST Studio Suite - это пакет инструментов для проектирования, моделирования и оптимизации электромагнитных систем. Поставка включает: CST Studio Suite Research на 5 рабочих мест и CST Studio Suite Teaching на 10 рабочих мест.  Срок действия лицензии: 1 год.</t>
  </si>
  <si>
    <t>ООО «Евроинтех»</t>
  </si>
  <si>
    <t xml:space="preserve">Услуги по предоставлению кодов доступа  к учебникам издательства Cambridge Business Publishers
</t>
  </si>
  <si>
    <t xml:space="preserve">Услуги по предоставлению кодов доступа  к учебнику  Financial Accounting 7e for MBAs 9781618532312  для студентов Высшей школы бизнеса </t>
  </si>
  <si>
    <t>https://cambridgepub.com/book/financialaccountingformbas7e</t>
  </si>
  <si>
    <t xml:space="preserve"> Доступа к материалам онлайн кейсов Harvard Business Publishing для курса “Business communication”, программа FTMBA2019 и MSF-2020 .</t>
  </si>
  <si>
    <t>Приобретение доступа к материалам онлайн кейсов Harvard Business Publishing для курса “Business communication”, программа FTMBA2019 и MSF-2020 для 52-х и 27-ми пользователей согласно служебной записке №22-38/416 от 23.08.2019 г.:                    1.Ebook:HBRs 10 Must Reads on Communication (52 копий)                                                                                      2. Simulation: Global Collaboaration (52 копий)                                                                               3. Case: DRW Tecnhologies by Stephen A.Greyser, William Ellet                                                                            4. The Student Guide to the Case Method (27 копий)</t>
  </si>
  <si>
    <t xml:space="preserve">https://hbsp.harvard.edu/coursepacks?filter=unpublished 
</t>
  </si>
  <si>
    <t xml:space="preserve"> Emerald Publishing Limited является научным издательством научных журналов и книг в области менеджмента, бизнеса, образования, библиотечного дела, здравоохранения и инженерии. Публикуется более 300 журналов, более 2500 книг и 1500 тематических исследований с помощью  специальной исследовательской платформы emeraldinsight.com.
 (период доступа – с 01 сентября 2019 по 31 августа 2020 года)</t>
  </si>
  <si>
    <t xml:space="preserve">Доступ к CRSP </t>
  </si>
  <si>
    <t>Доступ  к CRSP  1925  US Stock- включаетт в себя постоянные идентификаторы CRSP, позволяющие проводить чистую и точную проверку, исследования с использованием временных рядов и данных о корпоративных событиях, измерение производительности, сравнительный анализ и анализ ценных бумаг. CRSP US Stock содержит ежедневные и ежемесячные данные о рыночных и корпоративных действиях для более чем 32 000 активных и неактивных ценных бумаг с первичными списками на NYSE, NYSE American, NASDAQ и NYSE Arca и включают в себя широкие рыночные индексы CRSP. (период доступа: с 16 августа 2019 до 31 декабря 2020 года)</t>
  </si>
  <si>
    <t>Распоряжение №49 от 29.08.2019</t>
  </si>
  <si>
    <t xml:space="preserve">Приобретение доступа к материалам онлайн кейсов Harvard Business Publishing для курса “Pricing”, программа FTMBA2019 для 26-и пользователей согласно служебной записке от ВШБ.:                                                                                                                                                1. Main Case: Pricing Games: Sony PlayStation and Microsoft Xbox (26 копий);                                                                                      2.   Main Case: Didi, Kuaidi, and Uber in China (26 копий);                                     
3. Main Case: Cola Wars Continue: Coke and Pepsi in 2010 (26 копий);                                                                            4.   Main Case: Coca-Cola's New Vending Machine (A): Pricing to Capture Value, or Not? (26 копий).
</t>
  </si>
  <si>
    <t>https://hbsp.harvard.edu/cart/purchase-coursepack/654584</t>
  </si>
  <si>
    <t>Решение №47 от 27.08.2019 не сост, изменили состав комплекта</t>
  </si>
  <si>
    <t>изменили состав комплекта</t>
  </si>
  <si>
    <t>Коды доступа к онлайн учебнику  Contemporary Strategy Analysis by Robert Grant для курса "Strategy" программа МЕМ</t>
  </si>
  <si>
    <t>Contemporary Strategy Analysis by Robert Grant, Wiley, 9781119495673 (Коды доступа к онлайн учебнику, 27 шт.) для курса “Strategy”, программа MEM.</t>
  </si>
  <si>
    <t>John Wiley &amp; Sons Limited</t>
  </si>
  <si>
    <t xml:space="preserve">Приобретение годовой подписки на облачный сервис ARIS Cloud Advanced  </t>
  </si>
  <si>
    <t>пп.12) п.3.1. Правил</t>
  </si>
  <si>
    <t>Сервис, позволяющий моделировать бизнес-процессы согласно технической спецификации</t>
  </si>
  <si>
    <t>Распоряжение №50 от 02.09.2019</t>
  </si>
  <si>
    <t>Распоряжение №51 от 02.09.2019</t>
  </si>
  <si>
    <t xml:space="preserve">Отмена тендера согласно приказу №7-н/к от 07.03.2019 года/Отмена тендера распоряжение №8 от 12.04.2019/объявлено на 10.07.2019/отказ от закупки распоряженние №38 от 25.07.2019/Договор №77/1-19 от 01.08.2019 </t>
  </si>
  <si>
    <t>ТОО "Tengri Lab"</t>
  </si>
  <si>
    <t>ТОО «ITG Consulting»</t>
  </si>
  <si>
    <t>Решение №35 от 06.06.2019, отказ от закупки приказ №16-н/қ от 19.09.2019/ протокол №17-И от 02.08.2019/Договор №81/0-19 от 16.08.2019</t>
  </si>
  <si>
    <t>ИП FVA</t>
  </si>
  <si>
    <r>
      <t>Решение №39 от 25.07.2019, сост/</t>
    </r>
    <r>
      <rPr>
        <sz val="12"/>
        <rFont val="Times New Roman"/>
        <family val="1"/>
        <charset val="204"/>
      </rPr>
      <t>Договор №76/0-19 от 31.07.2019</t>
    </r>
  </si>
  <si>
    <t>Договор №75/0-19 от 29.07.2019</t>
  </si>
  <si>
    <t>Договор №80/0-19 от 13.08.2019</t>
  </si>
  <si>
    <t>Договор №48/0-19 от 17.05.2019г.</t>
  </si>
  <si>
    <t>ТОО "ИСТП"</t>
  </si>
  <si>
    <t>ТОО "Софтлайн Трейд"</t>
  </si>
  <si>
    <t>Форма заказа № 4 от 26.08.2019                                    к Договору №104/1-17 от 26.10.2017</t>
  </si>
  <si>
    <t>Доступ к Emeral Education eJournal Collection</t>
  </si>
  <si>
    <t>Emeral Publishing Limited</t>
  </si>
  <si>
    <r>
      <t>Выписка протокола по закупкам №122445 от 25.07.2019</t>
    </r>
    <r>
      <rPr>
        <sz val="12"/>
        <rFont val="Times New Roman"/>
        <family val="1"/>
        <charset val="204"/>
      </rPr>
      <t>/Заявка №34-19 от 25.07.2019 к договору №37/3-17 от 07.04.2017 (бессрочный)</t>
    </r>
  </si>
  <si>
    <r>
      <t>Выписка протокола по закупкам №122498 от 29.07.2019</t>
    </r>
    <r>
      <rPr>
        <sz val="12"/>
        <rFont val="Times New Roman"/>
        <family val="1"/>
        <charset val="204"/>
      </rPr>
      <t>/Заявка №35-19 от 29.07.2019</t>
    </r>
    <r>
      <rPr>
        <sz val="12"/>
        <color theme="1"/>
        <rFont val="Times New Roman"/>
        <family val="1"/>
        <charset val="204"/>
      </rPr>
      <t xml:space="preserve">  к договору №37/4-17 от 07.04.2017 (бессрочный)</t>
    </r>
  </si>
  <si>
    <t>Выписка протокола по закупкам №122672 от 09.08.2019/Заявка №36-19 от 09.08.2019  к договору №37/1-17 от 07.04.2017 (бессрочный)</t>
  </si>
  <si>
    <t>Решение №38 от 23.07.2019, сост/Договор №78-0/19 от 08.08.2019</t>
  </si>
  <si>
    <t>Решение №43 от 13.08.2019, сост/Договор №86/1-19 от 29.08.2019</t>
  </si>
  <si>
    <t>Решение №42 от 13.08.2019, сост/Договор №86/2-19 от 29.08.2019</t>
  </si>
  <si>
    <t>ТОО «АК Цент Микросистемс Норд»</t>
  </si>
  <si>
    <t>Решение №40 от 13.08.2019, сост/Договор №83/1-19 от 22.08.2019</t>
  </si>
  <si>
    <t>Решение №41 от 13.08.2019, сост/Договор №86/0-19 от 22.08.2019</t>
  </si>
  <si>
    <t>Договор №11-июл от 22.07.2019</t>
  </si>
  <si>
    <t>ТОО "Ракетная фирма"</t>
  </si>
  <si>
    <t>Протокол №16-И от 02.08.2019/Договор №82/0-19 от 21.08.2019</t>
  </si>
  <si>
    <t>Протокол №15-И от 30.07.2019/Договор №85/0-19 от 26.08.2019</t>
  </si>
  <si>
    <t>Книги для пополнения фонда
библиотеки «Назарбаев Университет" комплект 39</t>
  </si>
  <si>
    <t>Книги для пополнения фонда
библиотеки «Назарбаев Университет" комплект 38</t>
  </si>
  <si>
    <t>В комплект входит:
- Держатели для книг – 400шт;
- Ламинатные листы А3 – 10уп. 
Согласно технической спецификации.</t>
  </si>
  <si>
    <t>Дополнительный модуль ZEN Module Time Lapse к программному обеспечению ZEN 2.3</t>
  </si>
  <si>
    <t xml:space="preserve">Дополнительный модуль ZEN Module Time Lapse предназнаяен для захвата временной серии изображений (time-lapse) при микроскопической съемке. Дополнительный модуль ZEN Module Time Lapse будет работать совместно с программным обеспечением ZEN 2.3, на рабочей станции поставленной в составе инвертированного флуоресцентного микроскопа Axio Observer 5 с камерой Hamamatsu ORCA V2. Тип лицензии: бессрочная. </t>
  </si>
  <si>
    <t xml:space="preserve">ТОО "ОПТЭК" (авторизованной производитель Carl Zeiss Microscopy GmbH) </t>
  </si>
  <si>
    <t>Книги для пополнения фонда
библиотеки «Назарбаев Университет" комплект 40</t>
  </si>
  <si>
    <t>Коллекция электронных книг ProQuest                                         (21 наименование электронных книг)</t>
  </si>
  <si>
    <t>1) Nursing : Scope and Standards of Practice - 3 шт.
2) Code of Ethics for Nurses with Interpretive statements 3 шт.
3) Rock Slope Engineering : Fourth Edition
4) Managing Innovation : Integrating Technological,
Market and Organizati
5) Fundamentals of Biomechanics : Equilibrium,
Motion, and Deformation
6) Dynamics of Structures: International Edition 
7) Signals, Systems and Inference, Global Edition 
8) Becker's World of the Cell, Global Edition 
9) C++ How to Program (Early Objects Version),
Global Edition
10) Macroeconomics, Global Edition 
11) Mechanics of Materials in SI Units
12) Nursing : Scope and Standards of Practice 
13) Code of Ethics for Nurses with Interpretive
Statements
14) Enhanced Oil Recovery 
15) Artificial Intelligence: A Modern Approach, Global
Edition
16) Encyclopedia of Bioinformatics and
Computational Biology 
17) Microeconomics, Global Edition 
18) Digital Image Processing, Global Edition
19) Human Anatomy &amp; Physiology, Global Edition 
20) Deep Learning Classifiers with Memristive
Networks : Theory and Applic
21) Environmental Economics: the Essentials</t>
  </si>
  <si>
    <t>по инвойсу</t>
  </si>
  <si>
    <t>Аудит кабельных колодцев связи</t>
  </si>
  <si>
    <t>Количество колодцев - 174. Согласно технической спецификации.</t>
  </si>
  <si>
    <t>Договор согласован по СЭДу 09.09.2019</t>
  </si>
  <si>
    <t>пп. 11) п.3.1 Правил</t>
  </si>
  <si>
    <t>Техническое обслуживание специализированного оборудования</t>
  </si>
  <si>
    <t>Перечень специализированного оборудования: книжный сканер – 1шт; книжный роботизированный сканер – 1шт; комплекс по обеспыливанию книг – 1шт; книжный терминал – 5шт. Согласно технической спецификации</t>
  </si>
  <si>
    <t>Расходные материалы к СКС и ПК. Комплект 2</t>
  </si>
  <si>
    <t>В комплекте: гарнитура, бандаж, фильтры, видеокарта, USB разветвитель , адаптер, коммутатор. Согласно технической спецификации.</t>
  </si>
  <si>
    <t>Продление подписки Adobe Creative Cloud с расширением количества мест</t>
  </si>
  <si>
    <t>способом запроса ценовых предложений</t>
  </si>
  <si>
    <t>В рамках оказания услуг по продлению подписки Adobe Creative Cloud должен быть предоставлен доступ на 1 год с момента с момента окончания действующей подписки к следующим подпискам: 
1) Adobe Creative Cloud for teams - 8 мест; 2) Adobe Photoshop CC – 13 мест; 3) Adobe Premiere Pro CC for teams - 1 место. В рамках оказания Услуг по расширению количества мест должен быть предоставлен доступ к следующим подпискам: 1) Adobe Creative Cloud for teams – 3 места.</t>
  </si>
  <si>
    <t xml:space="preserve">Лицензионное программное обеспечение 5-copy R&amp;D License of PHOENICS CFD </t>
  </si>
  <si>
    <t>Лицензионное программное обеспечение 5-copy R&amp;D License of PHOENICS CFD - это инструмент для имитации спектра процессов с участием потоков жидкости, тепла или массообмена, химической реакции в инженерном оборудовании. Тип лицензии: 12-month 5-copy R&amp;D license of PHOENICS CFD software сроком на 1 год. В комплект входит программное обеспечение, рассчитанное для работы 5 пользователей.</t>
  </si>
  <si>
    <t>ACFDA</t>
  </si>
  <si>
    <t xml:space="preserve"> Доступ к материалам онлайн кейсов Harvard Business Publishing для курса “Entrepreneurship”, программа Master in Molecular Medicine.</t>
  </si>
  <si>
    <t xml:space="preserve">Приобретение доступа к материалам онлайн кейсов Harvard Business Publishing для курса “Entrepreneurship”, программа FTMBA2019 для 24-х пользователей согласно служебной записке от школы медицины:                     1. Ant Financial (A) (24 копий);                                                                                      2.   Rent the Runway (24 копий);                                     
3. Crowdfunding: A Tale of Two Campaigns (24 копий);                                                                            4.   Cofounder Equity Split Vignettes (24 копий); 5. 3D Robotics: Disrupting the Drone Market (24 копий); 6. Airbnb, Etsy, Uber: Acquiring the First Thousand Customers (24 копий); 7. Airbnb, Etsy, Uber: Growing from One Thousand to One Million Customers (24 копий); 8. Fasten: Challenging Uber and Lyft with a New Business Model (24 копий); 9. Entrepreneurship Simulation: The Startup Game (24 копий).  
</t>
  </si>
  <si>
    <t>https://hbsp.harvard.edu/cart/purchase-coursepack/660975  https://hbsp.harvard.edu/cart/purchase-coursepack/660988</t>
  </si>
  <si>
    <t xml:space="preserve"> Доступ к материалам онлайн кейсов Harvard Business Publishing для курса “Entrepreneurship”, программа FTMBA2019 и MSF-2020.</t>
  </si>
  <si>
    <t xml:space="preserve">Приобретение доступа к материалам онлайн кейсов Harvard Business Publishing для курса “Pricing”, программа FTMBA2019 для 26-и пользователей согласно служебной записке от ВШБ от 04.09.2019 №22-38/446:                                                       1. Right Game: Use Game Theory to Shape Strategy (26 копий)                                                    
2. Mountain Man Brewing Co: Bringing the band to light (26 копий)                                                                              
</t>
  </si>
  <si>
    <t xml:space="preserve">https://hbsp.harvard.edu/cart/purchase-coursepack/660975
https://hbsp.harvard.edu/cart/purchase-coursepack/660988
</t>
  </si>
  <si>
    <t>Распоряжение №52 от 13.09.2019</t>
  </si>
  <si>
    <t>Распоряжение №53 от 16.09.2019</t>
  </si>
  <si>
    <t>Лицензионное программное обеспечение Microsoft</t>
  </si>
  <si>
    <t xml:space="preserve">В состав закупаемого лицензионного программного обеспечения Microsoft входят следующие лицензии:
1) Серверные лицензии WinSvrDCCore SNGL LicSAPk OLP 2Lic NL Acdmc CoreLic Qlfd -  Операционная система Windows Server Data Center - бессрочное лицензионное программное обеспечение, необходимое для обновления операционных систем на базе Windows Server – 24 шт
2) Серверные лицензии SQLSvrEntCore SNGL LicSAPk OLP 2Lic NL Acdmc CoreLic Qlfd - Система управления базами данных (далее, СУБД) SQL Server - бессрочное лицензионное программное обеспечение, необходимое для обновления СУБД SQL Server.-  2 шт;
</t>
  </si>
  <si>
    <t>Продление годового доступа к сервису проведения онлайн опросов «Qualtrics Research Suite»</t>
  </si>
  <si>
    <t>Сервис, позволяющий в онлайн режиме проводить анкетирование, формировать и размещать опросы, вести анализ и формировать отчетность</t>
  </si>
  <si>
    <t>http://www.qualtrics.com/</t>
  </si>
  <si>
    <t>Доступ к ACLD-SV-ANA Acland Anatomy</t>
  </si>
  <si>
    <r>
      <t xml:space="preserve">Доступ к ACLD-SV-ANA Acland Anatomy </t>
    </r>
    <r>
      <rPr>
        <i/>
        <sz val="12"/>
        <color indexed="8"/>
        <rFont val="Times New Roman"/>
        <family val="1"/>
        <charset val="204"/>
      </rPr>
      <t xml:space="preserve"> - </t>
    </r>
    <r>
      <rPr>
        <sz val="12"/>
        <color indexed="8"/>
        <rFont val="Times New Roman"/>
        <family val="1"/>
        <charset val="204"/>
      </rPr>
      <t>это единственный портал, который обеспечивает функциональный и клинический контент. Практикующие хирурги и врачи ценят Атлас видео как быстрый способ возобновить свои анатомические знания, а также как способ помочь своим пациентам понять недуг, травму или процедуру. Видео Атлас широко используется студентами и преподавателями в области сестринского дела, физической и профессиональной терапии, кинезиологии и массажной терапии. Для студентов, которые не имеют доступа к средствам рассечения, Видео Атлас дает оценку реальному человеческому телу и прямому пониманию механики движения тела. (период доступа: 12 месяцев с момента оплаты)</t>
    </r>
  </si>
  <si>
    <t xml:space="preserve"> Доступа к материалам онлайн кейсов Harvard Business Publishing для курса “Project Managment”, программа FTMBA2019.</t>
  </si>
  <si>
    <t xml:space="preserve">Приобретение доступа к материалам онлайн кейсов Harvard Business Publishing для курса “Project Managment”, программа FTMBA2019 для 18-и пользователей согласно служебной записке от ВШБ.:    1. Simulation: Project Management Simulation: Scope, Resources, Shedule V2 (18 копий);                                                                          
2. Simulation:  CPSIM: The Critical Path Simulator         (18 копий).                 </t>
  </si>
  <si>
    <t xml:space="preserve">https://hbsp.harvard.edu/cart/purchase-coursepack/663156
 https://hbsp.harvard.edu/cart/purchase-coursepack/663157
</t>
  </si>
  <si>
    <t xml:space="preserve"> Доступа к материалам онлайн кейсов Harvard Business Publishing для курса “Valuation”, программа FTMBA2019.</t>
  </si>
  <si>
    <r>
      <t xml:space="preserve">Приобретение доступа к материалам онлайн кейсов Harvard Business Publishing для курса “Valuation”, программа FTMBA2019 для 2-х пользователей согласно служебной записке от ВШБ.:    </t>
    </r>
    <r>
      <rPr>
        <sz val="9"/>
        <rFont val="Times New Roman"/>
        <family val="1"/>
        <charset val="204"/>
      </rPr>
      <t>1. Whole Foods Market: The Deutsche Bank Report (2 copies);                                                                          
2. The Valuation and Financing of Lady M Confections (2 copies);</t>
    </r>
    <r>
      <rPr>
        <sz val="12"/>
        <rFont val="Times New Roman"/>
        <family val="1"/>
        <charset val="204"/>
      </rPr>
      <t xml:space="preserve">
</t>
    </r>
    <r>
      <rPr>
        <sz val="9"/>
        <rFont val="Times New Roman"/>
        <family val="1"/>
        <charset val="204"/>
      </rPr>
      <t xml:space="preserve">3. Jaguar Land Rover plc: Bond Valuation (2 copies);
4. Ferrari: The 2015 Initial Public Offering (2 copies); 
5. Spotify's Direct-Listing IPO (2 copies);
6. Valuing Late-Stage Companies and Leveraged Buyouts (2 copies);
7. Evaluating M&amp;A Deals: Introduction to the Deal NPV (2 copies);
8. NOTE ON COMPANY VALUATION BY DISCOUNTED CASH FLOWS (DCF) (2 copies);
9. What's It Worth?: A General Manager's Guide to Valuation (2 copies);
10. Note on Valuation of Venture Capital Deals (2 copies);
11. Panda Express: Going Public (2 copies);
12. Tesla: Merging with SolarCity (2 copies);
13. Guangzhou Evergrande Taobao FC: Valuing Growth Potential (2 copies);
14. Mary Washington Pediatrics (2 copies);
15. Hansson Private Label, Inc.: Evaluating an Investment in Expansion (2 copies);
16. Carded Graphics, LLC: Sheeter Replacement Decision (2 copies);
17. Note on Cash Flow Valuation Methods: Comparison of WACC, FTE, CCF and APV Approaches (2 copies);
18. Evaluating M&amp;A Deals--Equity Consideration (2 copies);
19. White Square: A Perfect Storm in Moscow (2 copies);
20. Private Equity Valuation in Emerging Markets (2 copies);
21. Valuation Ratios in the Airline Industry, 2013 (2 copies);
22. Note on Bond Valuation and Returns (2 copies);
23. Transaero: Turbulent Times (2 copies).
                 </t>
    </r>
  </si>
  <si>
    <t>https://hbsp.harvard.edu/cart/purchase-coursepack/663543</t>
  </si>
  <si>
    <t>Распоряжение №56 от 20.09.2019</t>
  </si>
  <si>
    <t>Распоряжение №57 от 20.09.2019</t>
  </si>
  <si>
    <t>Книги для пополнения фонда
библиотеки «Назарбаев Университет" комплект 41</t>
  </si>
  <si>
    <t xml:space="preserve"> Служба управления электронными ресурсами (Мещерякова Д.)</t>
  </si>
  <si>
    <t>Договор №86/4-19 от 29.08.2019</t>
  </si>
  <si>
    <r>
      <t>Решение №44 от 22.08.2019/</t>
    </r>
    <r>
      <rPr>
        <sz val="12"/>
        <rFont val="Times New Roman"/>
        <family val="1"/>
        <charset val="204"/>
      </rPr>
      <t>Договор №88/0-19 от 04.09.2019</t>
    </r>
  </si>
  <si>
    <t>Договор №86/0-19 от 29.08.2019</t>
  </si>
  <si>
    <t>Договор №87/0-19 от 02.09.2019</t>
  </si>
  <si>
    <r>
      <t>Решение №46 от 26.08.2019, не сост, протокол №10-ОИ от 02.09.2019/</t>
    </r>
    <r>
      <rPr>
        <sz val="12"/>
        <rFont val="Times New Roman"/>
        <family val="1"/>
        <charset val="204"/>
      </rPr>
      <t>Договор №90/1-19 от 10.09.2019</t>
    </r>
  </si>
  <si>
    <r>
      <t>Решение №465 от 26.08.2019, не сост, протокол №9-ОИ от 28.08.2019</t>
    </r>
    <r>
      <rPr>
        <sz val="12"/>
        <rFont val="Times New Roman"/>
        <family val="1"/>
        <charset val="204"/>
      </rPr>
      <t>/Договор</t>
    </r>
    <r>
      <rPr>
        <sz val="12"/>
        <color indexed="8"/>
        <rFont val="Times New Roman"/>
        <family val="1"/>
        <charset val="204"/>
      </rPr>
      <t xml:space="preserve"> №86/3-19 от 29.08.2019</t>
    </r>
  </si>
  <si>
    <t>Договор №84/0-19 от 23.08.2019</t>
  </si>
  <si>
    <t>Договор №91/2-19 от 12.09.2019</t>
  </si>
  <si>
    <t>Выписка протокола по закупкам №123065 от 03.09.2019/Заявка №39-19 от 03.09.2019  к договору №37/1-17 от 07.04.2017 (бессрочный)</t>
  </si>
  <si>
    <t>Выписка протокола по закупкам №123065 от 03.09.2019/Заявка №40-19 от 06.09.2019  к договору №37/1-17 от 07.04.2017 (бессрочный)</t>
  </si>
  <si>
    <t>деньги с "Авторизованная вендором активная поддержка датацентра"</t>
  </si>
  <si>
    <t>Реестр от 20.09.2019 сумма</t>
  </si>
  <si>
    <r>
      <t>минус 585 340  (Битрикс как товар искл) стало</t>
    </r>
    <r>
      <rPr>
        <b/>
        <sz val="12"/>
        <color indexed="8"/>
        <rFont val="Times New Roman"/>
        <family val="1"/>
        <charset val="204"/>
      </rPr>
      <t xml:space="preserve"> 2 893 690 017</t>
    </r>
  </si>
  <si>
    <t>Активное сетевое оборудование будет использовано для подключения новых пользователей по средствам медной витой пары, для развития локальной компьютерной сети. Комплектация cогласно технической спецификации.</t>
  </si>
  <si>
    <t>остаток, сумма в размере 1 113 600 перекинута на аудит кабельных колодцев</t>
  </si>
  <si>
    <t>Подписка к веб-сервису Zoom</t>
  </si>
  <si>
    <t>пп. 5) п. 3.1 Правил</t>
  </si>
  <si>
    <t>Веб-сервис Zoom позволяет проводить видеоконференции с HD-видео и высококачественным аудио. Данный инструмент включает полный набор функций совместной работы участников онлайн-встречи (совместное использование экрана), а также позволяет сохранять видео-записть встречи в облако. Подписка включает 2 лицензии Pro и H.323/SIP Room Connector. Срок действия подписки: 1 год.</t>
  </si>
  <si>
    <t xml:space="preserve">https://zoom.us/billing/payment </t>
  </si>
  <si>
    <t>Распоряжение №58 от 30.09.2019</t>
  </si>
  <si>
    <r>
      <t xml:space="preserve">1. Услуги по предоставлению кодов доступа к учебникам:
1)Consumer Behavior: Buying, Having, and Being,
12th Edition by Michael R. Solomon, Saint
Joseph's University, для 11 студентов </t>
    </r>
    <r>
      <rPr>
        <b/>
        <sz val="10"/>
        <rFont val="Times New Roman"/>
        <family val="1"/>
        <charset val="204"/>
      </rPr>
      <t>Высшей школы бизнеса;</t>
    </r>
    <r>
      <rPr>
        <sz val="10"/>
        <rFont val="Times New Roman"/>
        <family val="1"/>
        <charset val="204"/>
      </rPr>
      <t xml:space="preserve">
2) Guide to Presentations by Russell &amp; Munter ISBN: 9780133401998, для 6 студентов Высшей Школы бизнеса</t>
    </r>
  </si>
  <si>
    <t>VitalSource  Technologies LLS</t>
  </si>
  <si>
    <t>Книги для пополнения фонда
библиотеки «Назарбаев Университет" комплект 42</t>
  </si>
  <si>
    <t>Книги для пополнения фонда
библиотеки «Назарбаев Университет" комплект 43</t>
  </si>
  <si>
    <t>на ARIS - 6 448 200 (Байдюсенов), на аудит 1С - 595 800 (служба ERP системы)</t>
  </si>
  <si>
    <t>Служба ERP системы</t>
  </si>
  <si>
    <t>Анализ инфраструктуры и задач по разивитию «1С: Предприятие 8. Управление производственным предприятием для Казахстана»</t>
  </si>
  <si>
    <t xml:space="preserve">пп. 6) п.3.1. </t>
  </si>
  <si>
    <t>Анализ инфраструктуры сервера и информационных баз системы «1С: Предприятие 8. Управление производственным предприятием для Казахстана» и анализ задач на развитие функуционала системы</t>
  </si>
  <si>
    <t>Распоряжение</t>
  </si>
  <si>
    <t>ТОО «Cloudmart»</t>
  </si>
  <si>
    <t>Распоряжение №59 от 07.10.2019</t>
  </si>
  <si>
    <t>Программное обеспечение KnowItAll HORIBA Edition</t>
  </si>
  <si>
    <t>Решение №54 от 02.10.2019, не сост с изм в ТС</t>
  </si>
  <si>
    <t>исключат при кор-ке бюджета</t>
  </si>
  <si>
    <t>Договор №93/0-19 от 17.09.2019</t>
  </si>
  <si>
    <t>Договор №73/0-19 от 17.07.2019</t>
  </si>
  <si>
    <t>Договор №95/1-19 от 30.09.2019</t>
  </si>
  <si>
    <t>Решение №52 от 27.09.2019, сост, Договор №96/0-19 от 01.10.2019</t>
  </si>
  <si>
    <t xml:space="preserve">ТОО «КАЗАХСКИЙ НАУЧНО-ОБРАЗОВАТЕЛЬНЫЙ ЦЕНТР «HIGH TECH FOR HUMAN»  </t>
  </si>
  <si>
    <t>Договор №94/0-19 от 23.09.2019</t>
  </si>
  <si>
    <t>Выписка протокола по закупкам №122839 от 21.08.2019/Заявка №37-19 от 22.08.2019 к договору №37/3-17 от 07.04.2017 (бессрочный)</t>
  </si>
  <si>
    <t>Выписка протокола по закупкам №122944 от 23.08.2019/Заявка №38-19 от 23.08.2019 к договору №37/3-17 от 07.04.2017 (бессрочный)</t>
  </si>
  <si>
    <t>Выписка протокола по закупкам №123316 от 18.09.2019/Заявка №41-19 от 18.09.2019  к договору №37/1-17 от 07.04.2017 (бессрочный)</t>
  </si>
  <si>
    <t>Выписка протокола по закупкам №123532 от 01.10.2019/Заявка №42-19 от 02.10.2019  к договору №37/1-17 от 07.04.2017 (бессрочный)</t>
  </si>
  <si>
    <t>Выписка протокола по закупкам №123553 от 02.10.2019/Заявка №43-19 от 02.10.2019  к договору №37/1-17 от 07.04.2017 (бессрочный)</t>
  </si>
  <si>
    <t>Решение №49 от 12.09.2019, сост/Договор №95/0-19 от 30.09.2019</t>
  </si>
  <si>
    <t>ТОО «АСКАР technology»</t>
  </si>
  <si>
    <t xml:space="preserve">АО «KazTransCom» </t>
  </si>
  <si>
    <r>
      <t>Решение №50 от 20.09.2019, не сост, протокол №11-ОИ от 26.09.2019/</t>
    </r>
    <r>
      <rPr>
        <sz val="12"/>
        <color rgb="FFFF0000"/>
        <rFont val="Times New Roman"/>
        <family val="1"/>
        <charset val="204"/>
      </rPr>
      <t>Договор</t>
    </r>
  </si>
  <si>
    <r>
      <t>Решение №48 от 28.08.2019, не сост, Решение №51 от 25.09.2019, не сост, Протокол №12-ОИ от 07.10.2019/</t>
    </r>
    <r>
      <rPr>
        <sz val="12"/>
        <color rgb="FFFF0000"/>
        <rFont val="Times New Roman"/>
        <family val="1"/>
        <charset val="204"/>
      </rPr>
      <t xml:space="preserve">Договор  </t>
    </r>
  </si>
  <si>
    <t>ТОО «InformConsulting»</t>
  </si>
  <si>
    <t>Договор №81/1-19 от 16.08.2019</t>
  </si>
  <si>
    <t xml:space="preserve">CRSP </t>
  </si>
  <si>
    <t>Планшет тип 2</t>
  </si>
  <si>
    <t>Планшет тип 2 - Apple iPad New 2018 128GB WiFI+ 4G</t>
  </si>
  <si>
    <t>октябрь</t>
  </si>
  <si>
    <t>Распоряжение №</t>
  </si>
  <si>
    <t>сумму в размере 258 920 перекинули на планшет ниже за счет экономии по итогам тендера, объявлялись на                   21 294 644</t>
  </si>
  <si>
    <t>Расходные материалы к печатающим устройствам. Комплект 4</t>
  </si>
  <si>
    <t>при корректировке бюджета, плюс остаток  5 025 тенге</t>
  </si>
  <si>
    <t>В комплекте: расходные материалы к печатающим устройствам производства Xerox, HP, Canon и Ricoh. Согласно технической спецификации.</t>
  </si>
  <si>
    <t xml:space="preserve">Решение №53 от 01.10.2019, сост/Договор №100/0-19 от 11.10.2019 </t>
  </si>
  <si>
    <t>Для курса ВШБ "Consumer Behavior" выкупить: Consumer Behavior: Buying, Having, and Being, 12th edition by Michael R. Solomon, Saint Joseph's University - 2 units</t>
  </si>
  <si>
    <t>Лицензионное программное обеспечение WatPro</t>
  </si>
  <si>
    <t>пп. 5) п.3.1 Правил</t>
  </si>
  <si>
    <t>Лицензионное программное обеспечение WatPro - это программный инструмент для моделирования процесса очистки воды для прогнозирования качества воды на основе конкретных процессов обработки и химического сложения. Тип лицензии: академическая сетевая лицензия, рассчитанная для одновременной работы 50 пользователей. Срок действия лицензии: 1 (один) год.</t>
  </si>
  <si>
    <t xml:space="preserve">https://www.beanstream.com/scripts/payment/payment.asp?merchant_id=117494369&amp;trnAmount=0.00&amp;hashValue=ebd21707afbe92537db87d38a78eda18 </t>
  </si>
  <si>
    <t xml:space="preserve">Лицензионное программное обеспечение CFDEM workbench-PRO DEM </t>
  </si>
  <si>
    <t xml:space="preserve">Лицензионное программное обеспечение CFDEM workbench-PRO DEM - это программный пакет для численного моделирования потока порошковых материалов. Он позволяет создавать или импортировать базовые модели (IGES, STEP), проводить настройку и запуск моделирования методом дискретных элементов (DEM), пост-обработку и анализ данных. Тип лицензии: per machine license. Срок действия лицензии: 1 год. </t>
  </si>
  <si>
    <t xml:space="preserve">https://pay.stripe.com/invoice/invst_yjrqORAy39BS7DREUfxqyeUNDR </t>
  </si>
  <si>
    <t>пп.5) п.3.1.</t>
  </si>
  <si>
    <t xml:space="preserve"> https://hbsp.harvard.edu/coursepacks/668017</t>
  </si>
  <si>
    <t>сумма в размере 174 883 тенге перекинута на позицию  Доступ к материалам онлайн кейсов Harvard Business Publishing для курса “Management and Organizations (EMBA)”, программа EMBA2021. (общая сумма 845 233)</t>
  </si>
  <si>
    <t>сумма в размере 174 883 тенге перекинута с доступов у чебно-метод материалам</t>
  </si>
  <si>
    <t xml:space="preserve">Услуги по предоставлению кодов доступа для курса ВШБ "Consumer Behavior" 
</t>
  </si>
  <si>
    <t>Доступ к материалам онлайн кейсов Harvard Business Publishing для курса “Management and Organizations (EMBA)”, программа EMBA2021.</t>
  </si>
  <si>
    <t>Приобретение доступа к материалам онлайн кейсов Harvard Business Publishing для курса “Management and Organizations (EMBA)”, программа EMBA2021 для 47-и пользователей согласно служебной записке от ВШБ.:    1. Organizational Design Simulation: Evolving Structures (47 copies);                                                                          
2. Jacobs Suchard: Reorganizing for 1992 (47 copies);
3. Heidi Roizen (47 copies);
4. Recruiting for a Multinational Enterprise in China        (47 copies); 
5. Thomas Green: Power, Office Politics and a Career in Crisis (47 copies);
6. Lincoln Electric Co. (47 copies);
7. SAS Institute: A Different Approach to Incentives and People Management Practices in the Software Industry   (47 copies);
8. Southwest Airlines (B): Using Human Resources for Competitive Advantage (47 copies).</t>
  </si>
  <si>
    <t>по инвойсу к дог.№49/1-17 от 17.05.2017</t>
  </si>
  <si>
    <t>по инвойсу к дог.№23/1-19 от 27.09.2019</t>
  </si>
  <si>
    <t>Лицензионное программное обеспечение Autodesk</t>
  </si>
  <si>
    <t>Лицензионное программное обеспечение Autodesk (решения для архитектурно-строительной отрасли) используется преимущественно в области архитектуры и проектирования, а также строительной сфере для проектирования различных зданий и сооружений, моделирования и анализа их конструкций и подсистем. Комплект должен включать: 
1) Годовая лицензия на программное обеспечение Architecture Engineering &amp; Construction Collection IC Commercial New Multi-user ELD Annual Subscription - 4 комплекта. Данное программное обеспечение предназначено для проектирования и строительства промышленных и гражданских объектов. Тип лицензии: "Network license". 
2) Годовая лицензия на программное обеспечение Revit 2020 Commercial New Single-user ELD Annual Subscription - 1 штука. Данное программное обеспечение предназначено для информационного моделирования зданий. Тип лицензии: "Single-user license".</t>
  </si>
  <si>
    <t>Распоряжение №60 от 15.10.2019</t>
  </si>
  <si>
    <t>Распоряжение №61 от 16.10.2019</t>
  </si>
  <si>
    <t>было объявлено на сумму 6 178 500, экономия в размере 3 155 914 перекинута на МФУ формата А4</t>
  </si>
  <si>
    <t>Распоряжение №62 от 16.10.2019</t>
  </si>
  <si>
    <t>Книги для пополнения фонда
библиотеки «Назарбаев Университет" комплект 44</t>
  </si>
  <si>
    <r>
      <t>Выписка протокола по закупкам №123795 от 14.10.2019/</t>
    </r>
    <r>
      <rPr>
        <sz val="12"/>
        <color rgb="FFFF0000"/>
        <rFont val="Times New Roman"/>
        <family val="1"/>
        <charset val="204"/>
      </rPr>
      <t xml:space="preserve">Заявка № </t>
    </r>
    <r>
      <rPr>
        <sz val="12"/>
        <rFont val="Times New Roman"/>
        <family val="1"/>
        <charset val="204"/>
      </rPr>
      <t>к договору №37/3-17 от 07.04.2017 (бессрочный)</t>
    </r>
  </si>
  <si>
    <t>Основные характеристики:                                                                                                       Технология создания изображения: монохромное лазерное;                                          Скорость печати формата А4: не менее 40 страниц в минуту;
Скорость монохромного сканирования формата А4: не менее 42 страниц в минуту;
Скорость цветного сканирования формата А4: не менее 32 страниц в минуту;               Максимальный формат печати: не менее А4;
Наличие автоматической двусторонней печати;                                                                    Объем выходного лотка: не менее 350 листов;
Емкость лотков подачи бумаги с учетом обходного лотка: не менее 1700 листов;
Наличие корпуса для напольного размещения печатающего устройство: есть;
Ёмкость автоподатчика бумаги: не менее 100 листов;
Поддержка HP FutureSmart: не менее 3 версии;
Интерфейсы: Ethernet, USB;
Процессор: не менее 800 MHz;
Оперативная память: не менее 1 Gb;
Дисплей: сенсорный не менее 8 дюймов.</t>
  </si>
  <si>
    <t>(по состоянию на 16.10.2019г.)</t>
  </si>
  <si>
    <t xml:space="preserve">Услуги по предоставлению кодов доступа  к учебникам от McGraw Hill </t>
  </si>
  <si>
    <t xml:space="preserve">Коды доступа  Fundamentals of electric circuits ISBN 9781259251320 - 70, Unit Operations of chemical engineering ISBN 9780072848236 - 10; для школы Инженирии и цифровых наук.  The theory of interest ISBN-13 - 9780071276276 - 50,  The theory of interest ISBN-13 - 9780071276276 - 6; для школы естественных и гуманитарных наук.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</si>
</sst>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1" formatCode="_-* #,##0\ _₽_-;\-* #,##0\ _₽_-;_-* &quot;-&quot;\ _₽_-;_-@_-"/>
    <numFmt numFmtId="43" formatCode="_-* #,##0.00\ _₽_-;\-* #,##0.00\ _₽_-;_-* &quot;-&quot;??\ _₽_-;_-@_-"/>
    <numFmt numFmtId="164" formatCode="_-* #,##0.00_р_._-;\-* #,##0.00_р_._-;_-* &quot;-&quot;??_р_._-;_-@_-"/>
    <numFmt numFmtId="165" formatCode="0.0%"/>
    <numFmt numFmtId="166" formatCode="dd/mm/yy;@"/>
    <numFmt numFmtId="167" formatCode="#,##0_ ;\-#,##0\ "/>
    <numFmt numFmtId="168" formatCode="#,##0;[Red]#,##0"/>
    <numFmt numFmtId="169" formatCode="_-* #,##0\ _₽_-;\-* #,##0\ _₽_-;_-* &quot;-&quot;??\ _₽_-;_-@_-"/>
    <numFmt numFmtId="170" formatCode="&quot;$&quot;#,##0_);[Red]\(&quot;$&quot;#,##0\)"/>
    <numFmt numFmtId="171" formatCode="&quot;$&quot;#,##0.00_);[Red]\(&quot;$&quot;#,##0.00\)"/>
    <numFmt numFmtId="172" formatCode="_(&quot;$&quot;* #,##0_);_(&quot;$&quot;* \(#,##0\);_(&quot;$&quot;* &quot;-&quot;_);_(@_)"/>
    <numFmt numFmtId="173" formatCode="_(&quot;$&quot;* #,##0.00_);_(&quot;$&quot;* \(#,##0.00\);_(&quot;$&quot;* &quot;-&quot;??_);_(@_)"/>
    <numFmt numFmtId="174" formatCode="_-* #,##0.00&quot;р.&quot;_-;\-* #,##0.00&quot;р.&quot;_-;_-* &quot;-&quot;??&quot;р.&quot;_-;_-@_-"/>
    <numFmt numFmtId="175" formatCode="#."/>
    <numFmt numFmtId="176" formatCode="#.00"/>
    <numFmt numFmtId="177" formatCode="&quot;$&quot;#.00"/>
    <numFmt numFmtId="178" formatCode="#,##0.0_);\(#,##0.0\)"/>
    <numFmt numFmtId="179" formatCode="&quot;$&quot;#,##0.0_);[Red]\(&quot;$&quot;#,##0.0\)"/>
    <numFmt numFmtId="180" formatCode="#\ ##0_.\ &quot;zі&quot;\ 00\ &quot;gr&quot;;\(#\ ##0.00\z\і\)"/>
    <numFmt numFmtId="181" formatCode="#\ ##0&quot;zі&quot;00&quot;gr&quot;;\(#\ ##0.00\z\і\)"/>
    <numFmt numFmtId="182" formatCode="_-&quot;$&quot;* #,##0.00_-;\-&quot;$&quot;* #,##0.00_-;_-&quot;$&quot;* &quot;-&quot;??_-;_-@_-"/>
    <numFmt numFmtId="183" formatCode="0.0%;\(0.0%\)"/>
    <numFmt numFmtId="184" formatCode="#,##0_);\(#,##0\);0_);* @_)"/>
    <numFmt numFmtId="185" formatCode="#,##0.0_);\(#,##0.0\);0.0_);* @_)"/>
    <numFmt numFmtId="186" formatCode="#,##0.00_);\(#,##0.00\);0.00_);* @_)"/>
    <numFmt numFmtId="187" formatCode="#,##0.000_);\(#,##0.000\);0.000_);* @_)"/>
    <numFmt numFmtId="188" formatCode="#,##0.0000_);\(#,##0.0000\);0.0000_);* @_)"/>
    <numFmt numFmtId="189" formatCode="d\-mmm;[Red]&quot;Not date&quot;;&quot;-&quot;;[Red]* &quot;Not date&quot;"/>
    <numFmt numFmtId="190" formatCode="d\-mmm\-yyyy;[Red]&quot;Not date&quot;;&quot;-&quot;;[Red]* &quot;Not date&quot;"/>
    <numFmt numFmtId="191" formatCode="d\-mmm\-yyyy\ h:mm\ AM/PM;[Red]* &quot;Not date&quot;;&quot;-&quot;;[Red]* &quot;Not date&quot;"/>
    <numFmt numFmtId="192" formatCode="d/mm/yyyy;[Red]* &quot;Not date&quot;;&quot;-&quot;;[Red]* &quot;Not date&quot;"/>
    <numFmt numFmtId="193" formatCode="mm/dd/yyyy;[Red]* &quot;Not date&quot;;&quot;-&quot;;[Red]* &quot;Not date&quot;"/>
    <numFmt numFmtId="194" formatCode="mmm\-yy;[Red]* &quot;Not date&quot;;&quot;-&quot;;[Red]* &quot;Not date&quot;"/>
    <numFmt numFmtId="195" formatCode="0;\-0;0;* @"/>
    <numFmt numFmtId="196" formatCode="h:mm\ AM/PM;[Red]* &quot;Not time&quot;;\-;[Red]* &quot;Not time&quot;"/>
    <numFmt numFmtId="197" formatCode="[h]:mm;[Red]* &quot;Not time&quot;;[h]:mm;[Red]* &quot;Not time&quot;"/>
    <numFmt numFmtId="198" formatCode="0%;\-0%;0%;* @_%"/>
    <numFmt numFmtId="199" formatCode="0.0%;\-0.0%;0.0%;* @_%"/>
    <numFmt numFmtId="200" formatCode="0.00%;\-0.00%;0.00%;* @_%"/>
    <numFmt numFmtId="201" formatCode="0.000%;\-0.000%;0.000%;* @_%"/>
    <numFmt numFmtId="202" formatCode="&quot;$&quot;* #,##0_);&quot;$&quot;* \(#,##0\);&quot;$&quot;* 0_);* @_)"/>
    <numFmt numFmtId="203" formatCode="&quot;$&quot;* #,##0.0_);&quot;$&quot;* \(#,##0.0\);&quot;$&quot;* 0.0_);* @_)"/>
    <numFmt numFmtId="204" formatCode="&quot;$&quot;* #,##0.00_);&quot;$&quot;* \(#,##0.00\);&quot;$&quot;* 0.00_);* @_)"/>
    <numFmt numFmtId="205" formatCode="&quot;$&quot;* #,##0.000_);&quot;$&quot;* \(#,##0.000\);&quot;$&quot;* 0.000_);* @_)"/>
    <numFmt numFmtId="206" formatCode="&quot;$&quot;* #,##0.0000_);&quot;$&quot;* \(#,##0.0000\);&quot;$&quot;* 0.0000_);* @_)"/>
    <numFmt numFmtId="207" formatCode="[$-409]d\-mmm\-yy;@"/>
    <numFmt numFmtId="208" formatCode="[$-409]d\-mmm;@"/>
    <numFmt numFmtId="209" formatCode="_-* #,##0.00[$€-1]_-;\-* #,##0.00[$€-1]_-;_-* &quot;-&quot;??[$€-1]_-"/>
    <numFmt numFmtId="210" formatCode="d\-mmm\-yyyy;[Red]* &quot;Not date&quot;;&quot;-&quot;;[Red]* &quot;Not date&quot;"/>
    <numFmt numFmtId="211" formatCode="d\-mmm\-yyyy\ h:mm\ AM/PM;[Red]* &quot;Not time&quot;;0;[Red]* &quot;Not time&quot;"/>
    <numFmt numFmtId="212" formatCode="_(#,##0;\(#,##0\);\-;&quot;  &quot;@"/>
    <numFmt numFmtId="213" formatCode="#,##0.00&quot; $&quot;;[Red]\-#,##0.00&quot; $&quot;"/>
    <numFmt numFmtId="214" formatCode="_(* #,##0,_);_(* \(#,##0,\);_(* &quot;-&quot;_);_(@_)"/>
    <numFmt numFmtId="215" formatCode="0%_);\(0%\)"/>
    <numFmt numFmtId="216" formatCode="_-* #,##0\ _$_-;\-* #,##0\ _$_-;_-* &quot;-&quot;\ _$_-;_-@_-"/>
    <numFmt numFmtId="217" formatCode="\+0.0;\-0.0"/>
    <numFmt numFmtId="218" formatCode="\+0.0%;\-0.0%"/>
    <numFmt numFmtId="219" formatCode="&quot;$&quot;#,##0"/>
    <numFmt numFmtId="220" formatCode="#\ ##0&quot;zі&quot;_.00&quot;gr&quot;;\(#\ ##0.00\z\і\)"/>
    <numFmt numFmtId="221" formatCode="#\ ##0&quot;zі&quot;.00&quot;gr&quot;;\(#\ ##0&quot;zі&quot;.00&quot;gr&quot;\)"/>
    <numFmt numFmtId="222" formatCode="General_)"/>
    <numFmt numFmtId="223" formatCode="#,##0_);[Blue]\(\-\)\ #,##0_)"/>
    <numFmt numFmtId="224" formatCode="0.0"/>
    <numFmt numFmtId="225" formatCode="#,##0.000"/>
    <numFmt numFmtId="226" formatCode="%#.00"/>
  </numFmts>
  <fonts count="10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b/>
      <sz val="12"/>
      <color indexed="8"/>
      <name val="Times New Roman"/>
      <family val="1"/>
      <charset val="204"/>
    </font>
    <font>
      <sz val="12"/>
      <color theme="1"/>
      <name val="Times New Roman"/>
      <family val="1"/>
      <charset val="204"/>
    </font>
    <font>
      <sz val="12"/>
      <color indexed="8"/>
      <name val="Times New Roman"/>
      <family val="1"/>
      <charset val="204"/>
    </font>
    <font>
      <b/>
      <sz val="12"/>
      <color theme="1"/>
      <name val="Times New Roman"/>
      <family val="1"/>
      <charset val="204"/>
    </font>
    <font>
      <b/>
      <sz val="12"/>
      <name val="Times New Roman"/>
      <family val="1"/>
      <charset val="204"/>
    </font>
    <font>
      <sz val="10"/>
      <name val="Arial"/>
      <family val="2"/>
    </font>
    <font>
      <sz val="12"/>
      <name val="Times New Roman"/>
      <family val="1"/>
      <charset val="204"/>
    </font>
    <font>
      <sz val="10"/>
      <name val="Arial Cyr"/>
      <charset val="204"/>
    </font>
    <font>
      <sz val="12"/>
      <color rgb="FFFF0000"/>
      <name val="Times New Roman"/>
      <family val="1"/>
      <charset val="204"/>
    </font>
    <font>
      <sz val="12"/>
      <color indexed="10"/>
      <name val="Times New Roman"/>
      <family val="1"/>
      <charset val="204"/>
    </font>
    <font>
      <sz val="12"/>
      <color rgb="FF000000"/>
      <name val="Times New Roman"/>
      <family val="1"/>
      <charset val="204"/>
    </font>
    <font>
      <i/>
      <sz val="12"/>
      <color indexed="8"/>
      <name val="Calibri"/>
      <family val="2"/>
      <charset val="204"/>
    </font>
    <font>
      <sz val="12"/>
      <color rgb="FF222222"/>
      <name val="Times New Roman"/>
      <family val="1"/>
      <charset val="204"/>
    </font>
    <font>
      <sz val="10"/>
      <name val="Arial"/>
      <family val="2"/>
      <charset val="204"/>
    </font>
    <font>
      <u/>
      <sz val="9.35"/>
      <color theme="10"/>
      <name val="Calibri"/>
      <family val="2"/>
      <charset val="204"/>
    </font>
    <font>
      <u/>
      <sz val="12"/>
      <color theme="10"/>
      <name val="Calibri"/>
      <family val="2"/>
      <charset val="204"/>
    </font>
    <font>
      <b/>
      <sz val="9"/>
      <color indexed="81"/>
      <name val="Tahoma"/>
      <family val="2"/>
      <charset val="204"/>
    </font>
    <font>
      <sz val="9"/>
      <color indexed="81"/>
      <name val="Tahoma"/>
      <family val="2"/>
      <charset val="204"/>
    </font>
    <font>
      <sz val="10"/>
      <color indexed="8"/>
      <name val="Times New Roman"/>
      <family val="1"/>
      <charset val="204"/>
    </font>
    <font>
      <sz val="11"/>
      <color indexed="8"/>
      <name val="Times New Roman"/>
      <family val="1"/>
      <charset val="204"/>
    </font>
    <font>
      <u/>
      <sz val="12"/>
      <color theme="10"/>
      <name val="Times New Roman"/>
      <family val="1"/>
      <charset val="204"/>
    </font>
    <font>
      <sz val="11"/>
      <name val="Times New Roman"/>
      <family val="1"/>
      <charset val="204"/>
    </font>
    <font>
      <sz val="13"/>
      <color indexed="8"/>
      <name val="Times New Roman"/>
      <family val="1"/>
      <charset val="204"/>
    </font>
    <font>
      <sz val="13"/>
      <color theme="1"/>
      <name val="Times New Roman"/>
      <family val="1"/>
      <charset val="204"/>
    </font>
    <font>
      <sz val="10"/>
      <name val="Times New Roman"/>
      <family val="1"/>
      <charset val="204"/>
    </font>
    <font>
      <sz val="8"/>
      <name val="Arial"/>
      <family val="2"/>
      <charset val="204"/>
    </font>
    <font>
      <sz val="10"/>
      <name val="Helv"/>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MS Sans Serif"/>
      <family val="2"/>
      <charset val="204"/>
    </font>
    <font>
      <sz val="1"/>
      <color indexed="8"/>
      <name val="Courier"/>
      <family val="1"/>
      <charset val="204"/>
    </font>
    <font>
      <sz val="10"/>
      <name val="Arial Cyr"/>
      <family val="2"/>
      <charset val="204"/>
    </font>
    <font>
      <sz val="10"/>
      <name val="Helv"/>
      <charset val="204"/>
    </font>
    <font>
      <b/>
      <sz val="1"/>
      <color indexed="8"/>
      <name val="Courier"/>
      <family val="1"/>
      <charset val="204"/>
    </font>
    <font>
      <sz val="11"/>
      <color indexed="8"/>
      <name val="Calibri"/>
      <family val="2"/>
    </font>
    <font>
      <sz val="11"/>
      <color indexed="9"/>
      <name val="Calibri"/>
      <family val="2"/>
    </font>
    <font>
      <sz val="11"/>
      <color indexed="20"/>
      <name val="Calibri"/>
      <family val="2"/>
    </font>
    <font>
      <sz val="10"/>
      <color indexed="8"/>
      <name val="Arial"/>
      <family val="2"/>
    </font>
    <font>
      <sz val="10"/>
      <name val="Pragmatica"/>
    </font>
    <font>
      <b/>
      <sz val="11"/>
      <color indexed="52"/>
      <name val="Calibri"/>
      <family val="2"/>
    </font>
    <font>
      <b/>
      <sz val="11"/>
      <color indexed="9"/>
      <name val="Calibri"/>
      <family val="2"/>
    </font>
    <font>
      <b/>
      <sz val="10"/>
      <color indexed="9"/>
      <name val="Arial"/>
      <family val="2"/>
      <charset val="204"/>
    </font>
    <font>
      <sz val="8"/>
      <color indexed="8"/>
      <name val="Arial"/>
      <family val="2"/>
      <charset val="204"/>
    </font>
    <font>
      <sz val="10"/>
      <name val="MS Sans Serif"/>
      <family val="2"/>
      <charset val="204"/>
    </font>
    <font>
      <sz val="12"/>
      <name val="Tms Rmn"/>
      <charset val="204"/>
    </font>
    <font>
      <i/>
      <sz val="11"/>
      <color indexed="23"/>
      <name val="Calibri"/>
      <family val="2"/>
    </font>
    <font>
      <sz val="10"/>
      <color indexed="62"/>
      <name val="Arial"/>
      <family val="2"/>
    </font>
    <font>
      <sz val="11"/>
      <color indexed="17"/>
      <name val="Calibri"/>
      <family val="2"/>
    </font>
    <font>
      <sz val="8"/>
      <name val="Arial"/>
      <family val="2"/>
    </font>
    <font>
      <b/>
      <sz val="14"/>
      <name val="Arial"/>
      <family val="2"/>
      <charset val="204"/>
    </font>
    <font>
      <b/>
      <sz val="12"/>
      <name val="Arial"/>
      <family val="2"/>
      <charset val="204"/>
    </font>
    <font>
      <b/>
      <sz val="10"/>
      <name val="Arial"/>
      <family val="2"/>
      <charset val="204"/>
    </font>
    <font>
      <b/>
      <sz val="8"/>
      <name val="Arial"/>
      <family val="2"/>
      <charset val="204"/>
    </font>
    <font>
      <b/>
      <sz val="12"/>
      <name val="Arial"/>
      <family val="2"/>
    </font>
    <font>
      <b/>
      <sz val="10"/>
      <name val="Arial"/>
      <family val="2"/>
    </font>
    <font>
      <b/>
      <sz val="15"/>
      <color indexed="56"/>
      <name val="Calibri"/>
      <family val="2"/>
    </font>
    <font>
      <b/>
      <sz val="13"/>
      <color indexed="56"/>
      <name val="Calibri"/>
      <family val="2"/>
    </font>
    <font>
      <b/>
      <sz val="11"/>
      <color indexed="56"/>
      <name val="Calibri"/>
      <family val="2"/>
    </font>
    <font>
      <u/>
      <sz val="8"/>
      <color indexed="12"/>
      <name val="Arial"/>
      <family val="2"/>
      <charset val="204"/>
    </font>
    <font>
      <sz val="8"/>
      <color indexed="12"/>
      <name val="Arial"/>
      <family val="2"/>
      <charset val="204"/>
    </font>
    <font>
      <b/>
      <sz val="8"/>
      <color indexed="12"/>
      <name val="Arial"/>
      <family val="2"/>
      <charset val="204"/>
    </font>
    <font>
      <sz val="11"/>
      <color indexed="52"/>
      <name val="Calibri"/>
      <family val="2"/>
    </font>
    <font>
      <sz val="11"/>
      <color indexed="60"/>
      <name val="Calibri"/>
      <family val="2"/>
    </font>
    <font>
      <sz val="8"/>
      <name val="Helv"/>
      <charset val="204"/>
    </font>
    <font>
      <b/>
      <sz val="11"/>
      <color indexed="63"/>
      <name val="Calibri"/>
      <family val="2"/>
    </font>
    <font>
      <sz val="12"/>
      <color indexed="8"/>
      <name val="Times New Roman"/>
      <family val="1"/>
    </font>
    <font>
      <sz val="8"/>
      <name val="Helv"/>
    </font>
    <font>
      <b/>
      <sz val="16"/>
      <name val="Arial"/>
      <family val="2"/>
    </font>
    <font>
      <sz val="10"/>
      <name val="NTHelvetica/Cyrillic"/>
      <charset val="204"/>
    </font>
    <font>
      <b/>
      <sz val="10"/>
      <color indexed="10"/>
      <name val="Arial"/>
      <family val="2"/>
    </font>
    <font>
      <b/>
      <sz val="18"/>
      <color indexed="56"/>
      <name val="Cambria"/>
      <family val="2"/>
    </font>
    <font>
      <b/>
      <sz val="11"/>
      <color indexed="8"/>
      <name val="Calibri"/>
      <family val="2"/>
    </font>
    <font>
      <b/>
      <sz val="9"/>
      <name val="Arial"/>
      <family val="2"/>
      <charset val="204"/>
    </font>
    <font>
      <sz val="11"/>
      <color indexed="10"/>
      <name val="Calibri"/>
      <family val="2"/>
    </font>
    <font>
      <b/>
      <sz val="10"/>
      <name val="Arial Cyr"/>
      <family val="2"/>
      <charset val="204"/>
    </font>
    <font>
      <sz val="10"/>
      <name val="Verdana"/>
      <family val="2"/>
    </font>
    <font>
      <b/>
      <sz val="10"/>
      <color indexed="12"/>
      <name val="Arial Cyr"/>
      <family val="2"/>
      <charset val="204"/>
    </font>
    <font>
      <sz val="9"/>
      <name val="Geneva"/>
    </font>
    <font>
      <sz val="12"/>
      <name val="Arial Cyr"/>
      <charset val="204"/>
    </font>
    <font>
      <sz val="10"/>
      <name val="Verdana"/>
      <family val="2"/>
      <charset val="204"/>
    </font>
    <font>
      <sz val="10"/>
      <color theme="1"/>
      <name val="Arial"/>
      <family val="2"/>
    </font>
    <font>
      <b/>
      <sz val="9"/>
      <color rgb="FF003366"/>
      <name val="Arial"/>
      <family val="2"/>
      <charset val="204"/>
    </font>
    <font>
      <b/>
      <sz val="10"/>
      <color theme="0"/>
      <name val="Arial"/>
      <family val="2"/>
      <charset val="204"/>
    </font>
    <font>
      <u/>
      <sz val="11"/>
      <color theme="10"/>
      <name val="Calibri"/>
      <family val="2"/>
      <charset val="204"/>
    </font>
    <font>
      <sz val="10"/>
      <color rgb="FF000000"/>
      <name val="Arial"/>
      <family val="2"/>
      <charset val="204"/>
    </font>
    <font>
      <b/>
      <sz val="12"/>
      <color rgb="FFFF0000"/>
      <name val="Times New Roman"/>
      <family val="1"/>
      <charset val="204"/>
    </font>
    <font>
      <i/>
      <sz val="12"/>
      <color indexed="8"/>
      <name val="Times New Roman"/>
      <family val="1"/>
      <charset val="204"/>
    </font>
    <font>
      <sz val="9"/>
      <name val="Times New Roman"/>
      <family val="1"/>
      <charset val="204"/>
    </font>
    <font>
      <b/>
      <sz val="10"/>
      <name val="Times New Roman"/>
      <family val="1"/>
      <charset val="204"/>
    </font>
  </fonts>
  <fills count="5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4"/>
        <bgColor indexed="64"/>
      </patternFill>
    </fill>
    <fill>
      <patternFill patternType="solid">
        <fgColor indexed="55"/>
      </patternFill>
    </fill>
    <fill>
      <patternFill patternType="solid">
        <fgColor indexed="9"/>
        <bgColor indexed="64"/>
      </patternFill>
    </fill>
    <fill>
      <patternFill patternType="solid">
        <fgColor indexed="14"/>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43"/>
        <bgColor indexed="57"/>
      </patternFill>
    </fill>
    <fill>
      <patternFill patternType="solid">
        <fgColor indexed="43"/>
      </patternFill>
    </fill>
    <fill>
      <patternFill patternType="solid">
        <fgColor indexed="26"/>
      </patternFill>
    </fill>
    <fill>
      <patternFill patternType="solid">
        <fgColor rgb="FF00277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666699"/>
        <bgColor indexed="64"/>
      </patternFill>
    </fill>
    <fill>
      <patternFill patternType="solid">
        <fgColor rgb="FFDDDDDD"/>
        <bgColor indexed="64"/>
      </patternFill>
    </fill>
    <fill>
      <patternFill patternType="solid">
        <fgColor theme="8" tint="0.59999389629810485"/>
        <bgColor indexed="64"/>
      </patternFill>
    </fill>
    <fill>
      <patternFill patternType="solid">
        <fgColor theme="9" tint="0.79998168889431442"/>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double">
        <color indexed="64"/>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right style="hair">
        <color theme="0"/>
      </right>
      <top style="hair">
        <color theme="0"/>
      </top>
      <bottom style="hair">
        <color theme="0"/>
      </bottom>
      <diagonal/>
    </border>
    <border>
      <left/>
      <right style="hair">
        <color theme="0"/>
      </right>
      <top/>
      <bottom/>
      <diagonal/>
    </border>
    <border>
      <left style="medium">
        <color indexed="64"/>
      </left>
      <right style="thin">
        <color indexed="64"/>
      </right>
      <top/>
      <bottom style="medium">
        <color indexed="64"/>
      </bottom>
      <diagonal/>
    </border>
  </borders>
  <cellStyleXfs count="946">
    <xf numFmtId="0" fontId="0" fillId="0" borderId="0"/>
    <xf numFmtId="43"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3" fillId="0" borderId="0"/>
    <xf numFmtId="0" fontId="11" fillId="0" borderId="0">
      <alignment vertical="center"/>
    </xf>
    <xf numFmtId="0" fontId="13" fillId="0" borderId="0"/>
    <xf numFmtId="0" fontId="19" fillId="0" borderId="0"/>
    <xf numFmtId="164" fontId="13" fillId="0" borderId="0" applyFont="0" applyFill="0" applyBorder="0" applyAlignment="0" applyProtection="0"/>
    <xf numFmtId="0" fontId="20" fillId="0" borderId="0" applyNumberFormat="0" applyFill="0" applyBorder="0" applyAlignment="0" applyProtection="0">
      <alignment vertical="top"/>
      <protection locked="0"/>
    </xf>
    <xf numFmtId="0" fontId="2" fillId="0" borderId="0"/>
    <xf numFmtId="0" fontId="1" fillId="0" borderId="0"/>
    <xf numFmtId="0" fontId="49" fillId="0" borderId="0"/>
    <xf numFmtId="175" fontId="50" fillId="0" borderId="40">
      <protection locked="0"/>
    </xf>
    <xf numFmtId="175" fontId="50" fillId="0" borderId="40">
      <protection locked="0"/>
    </xf>
    <xf numFmtId="0" fontId="51"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4" fontId="50" fillId="0" borderId="0">
      <protection locked="0"/>
    </xf>
    <xf numFmtId="4" fontId="50" fillId="0" borderId="0">
      <protection locked="0"/>
    </xf>
    <xf numFmtId="176" fontId="50" fillId="0" borderId="0">
      <protection locked="0"/>
    </xf>
    <xf numFmtId="176" fontId="50" fillId="0" borderId="0">
      <protection locked="0"/>
    </xf>
    <xf numFmtId="4" fontId="50" fillId="0" borderId="0">
      <protection locked="0"/>
    </xf>
    <xf numFmtId="4" fontId="50" fillId="0" borderId="0">
      <protection locked="0"/>
    </xf>
    <xf numFmtId="176" fontId="50" fillId="0" borderId="0">
      <protection locked="0"/>
    </xf>
    <xf numFmtId="176" fontId="50" fillId="0" borderId="0">
      <protection locked="0"/>
    </xf>
    <xf numFmtId="4" fontId="50" fillId="0" borderId="0">
      <protection locked="0"/>
    </xf>
    <xf numFmtId="176" fontId="50" fillId="0" borderId="0">
      <protection locked="0"/>
    </xf>
    <xf numFmtId="177" fontId="50" fillId="0" borderId="0">
      <protection locked="0"/>
    </xf>
    <xf numFmtId="177" fontId="50" fillId="0" borderId="0">
      <protection locked="0"/>
    </xf>
    <xf numFmtId="175" fontId="50" fillId="0" borderId="40">
      <protection locked="0"/>
    </xf>
    <xf numFmtId="175" fontId="50" fillId="0" borderId="40">
      <protection locked="0"/>
    </xf>
    <xf numFmtId="175" fontId="53" fillId="0" borderId="0">
      <protection locked="0"/>
    </xf>
    <xf numFmtId="175" fontId="53" fillId="0" borderId="0">
      <protection locked="0"/>
    </xf>
    <xf numFmtId="175" fontId="50" fillId="0" borderId="40">
      <protection locked="0"/>
    </xf>
    <xf numFmtId="0" fontId="19" fillId="0" borderId="0"/>
    <xf numFmtId="0" fontId="51" fillId="0" borderId="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1" fillId="18"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2"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5" fillId="29"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33" fillId="29"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6" borderId="0" applyNumberFormat="0" applyBorder="0" applyAlignment="0" applyProtection="0"/>
    <xf numFmtId="0" fontId="56" fillId="20" borderId="0" applyNumberFormat="0" applyBorder="0" applyAlignment="0" applyProtection="0"/>
    <xf numFmtId="0" fontId="57" fillId="0" borderId="0" applyFill="0" applyBorder="0" applyAlignment="0"/>
    <xf numFmtId="178" fontId="32" fillId="0" borderId="0" applyFill="0" applyBorder="0" applyAlignment="0"/>
    <xf numFmtId="179" fontId="19" fillId="0" borderId="0" applyFill="0" applyBorder="0" applyAlignment="0"/>
    <xf numFmtId="180" fontId="58" fillId="0" borderId="0" applyFill="0" applyBorder="0" applyAlignment="0"/>
    <xf numFmtId="181" fontId="58" fillId="0" borderId="0" applyFill="0" applyBorder="0" applyAlignment="0"/>
    <xf numFmtId="182" fontId="32" fillId="0" borderId="0" applyFill="0" applyBorder="0" applyAlignment="0"/>
    <xf numFmtId="183" fontId="32" fillId="0" borderId="0" applyFill="0" applyBorder="0" applyAlignment="0"/>
    <xf numFmtId="178" fontId="32" fillId="0" borderId="0" applyFill="0" applyBorder="0" applyAlignment="0"/>
    <xf numFmtId="0" fontId="59" fillId="37" borderId="41" applyNumberFormat="0" applyAlignment="0" applyProtection="0"/>
    <xf numFmtId="184" fontId="31" fillId="0" borderId="0" applyFill="0" applyBorder="0">
      <alignment vertical="top"/>
    </xf>
    <xf numFmtId="185" fontId="31" fillId="0" borderId="0" applyFill="0" applyBorder="0">
      <alignment vertical="top"/>
    </xf>
    <xf numFmtId="186" fontId="31" fillId="0" borderId="0" applyFill="0" applyBorder="0">
      <alignment vertical="top"/>
    </xf>
    <xf numFmtId="187" fontId="31" fillId="0" borderId="0" applyFill="0" applyBorder="0">
      <alignment vertical="top"/>
    </xf>
    <xf numFmtId="188" fontId="31" fillId="0" borderId="0" applyFill="0" applyBorder="0">
      <alignment vertical="top"/>
    </xf>
    <xf numFmtId="189" fontId="31" fillId="0" borderId="0" applyFill="0" applyBorder="0">
      <alignment vertical="top"/>
    </xf>
    <xf numFmtId="190" fontId="31" fillId="0" borderId="0" applyFill="0" applyBorder="0">
      <alignment vertical="top"/>
    </xf>
    <xf numFmtId="191" fontId="31" fillId="0" borderId="0" applyFill="0" applyBorder="0">
      <alignment vertical="top"/>
    </xf>
    <xf numFmtId="192" fontId="31" fillId="0" borderId="0" applyFill="0" applyBorder="0">
      <alignment vertical="top"/>
    </xf>
    <xf numFmtId="193" fontId="31" fillId="0" borderId="0" applyFill="0" applyBorder="0">
      <alignment vertical="top"/>
    </xf>
    <xf numFmtId="194" fontId="31" fillId="0" borderId="0" applyFill="0" applyBorder="0">
      <alignment vertical="top"/>
    </xf>
    <xf numFmtId="194" fontId="31" fillId="0" borderId="0" applyFill="0" applyBorder="0">
      <alignment horizontal="center" vertical="top"/>
    </xf>
    <xf numFmtId="195" fontId="31" fillId="0" borderId="0" applyFill="0" applyBorder="0">
      <alignment vertical="top"/>
    </xf>
    <xf numFmtId="41" fontId="51" fillId="38" borderId="29">
      <alignment vertical="center"/>
    </xf>
    <xf numFmtId="0" fontId="60" fillId="39" borderId="42" applyNumberFormat="0" applyAlignment="0" applyProtection="0"/>
    <xf numFmtId="196" fontId="31" fillId="0" borderId="0" applyFill="0" applyBorder="0">
      <alignment vertical="top"/>
    </xf>
    <xf numFmtId="197" fontId="31" fillId="0" borderId="0" applyFill="0" applyBorder="0">
      <alignment vertical="top"/>
    </xf>
    <xf numFmtId="182" fontId="3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61" fillId="49" borderId="43" applyBorder="0">
      <alignment vertical="center"/>
    </xf>
    <xf numFmtId="198" fontId="31" fillId="0" borderId="0" applyFill="0" applyBorder="0">
      <alignment vertical="top"/>
    </xf>
    <xf numFmtId="199" fontId="62" fillId="0" borderId="0" applyFill="0" applyBorder="0">
      <alignment vertical="top"/>
    </xf>
    <xf numFmtId="200" fontId="31" fillId="0" borderId="0" applyFill="0" applyBorder="0">
      <alignment vertical="top"/>
    </xf>
    <xf numFmtId="201" fontId="31" fillId="0" borderId="0" applyFill="0" applyBorder="0">
      <alignment vertical="top"/>
    </xf>
    <xf numFmtId="202" fontId="31" fillId="0" borderId="0" applyFill="0" applyBorder="0">
      <alignment vertical="top"/>
    </xf>
    <xf numFmtId="203" fontId="31" fillId="0" borderId="0" applyFill="0" applyBorder="0">
      <alignment vertical="top"/>
    </xf>
    <xf numFmtId="204" fontId="31" fillId="0" borderId="0" applyFill="0" applyBorder="0">
      <alignment vertical="top"/>
    </xf>
    <xf numFmtId="205" fontId="31" fillId="0" borderId="0" applyFill="0" applyBorder="0">
      <alignment vertical="top"/>
    </xf>
    <xf numFmtId="206" fontId="31" fillId="0" borderId="0" applyFill="0" applyBorder="0">
      <alignment vertical="top"/>
    </xf>
    <xf numFmtId="178" fontId="32" fillId="0" borderId="0" applyFont="0" applyFill="0" applyBorder="0" applyAlignment="0" applyProtection="0"/>
    <xf numFmtId="173" fontId="1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07" fontId="19" fillId="40" borderId="0" applyFont="0" applyFill="0" applyBorder="0" applyAlignment="0" applyProtection="0"/>
    <xf numFmtId="14" fontId="57" fillId="0" borderId="0" applyFill="0" applyBorder="0" applyAlignment="0"/>
    <xf numFmtId="208" fontId="19" fillId="40" borderId="0" applyFont="0" applyFill="0" applyBorder="0" applyAlignment="0" applyProtection="0"/>
    <xf numFmtId="38" fontId="63" fillId="0" borderId="44">
      <alignment vertical="center"/>
    </xf>
    <xf numFmtId="0" fontId="64" fillId="0" borderId="0" applyNumberFormat="0" applyFill="0" applyBorder="0" applyAlignment="0" applyProtection="0"/>
    <xf numFmtId="182" fontId="32" fillId="0" borderId="0" applyFill="0" applyBorder="0" applyAlignment="0"/>
    <xf numFmtId="178" fontId="32" fillId="0" borderId="0" applyFill="0" applyBorder="0" applyAlignment="0"/>
    <xf numFmtId="182" fontId="32" fillId="0" borderId="0" applyFill="0" applyBorder="0" applyAlignment="0"/>
    <xf numFmtId="183" fontId="32" fillId="0" borderId="0" applyFill="0" applyBorder="0" applyAlignment="0"/>
    <xf numFmtId="178" fontId="32" fillId="0" borderId="0" applyFill="0" applyBorder="0" applyAlignment="0"/>
    <xf numFmtId="209"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5" fillId="0" borderId="0" applyNumberFormat="0" applyFill="0" applyBorder="0" applyAlignment="0" applyProtection="0"/>
    <xf numFmtId="10" fontId="66" fillId="41" borderId="2" applyNumberFormat="0" applyFill="0" applyBorder="0" applyAlignment="0" applyProtection="0">
      <protection locked="0"/>
    </xf>
    <xf numFmtId="0" fontId="67" fillId="21" borderId="0" applyNumberFormat="0" applyBorder="0" applyAlignment="0" applyProtection="0"/>
    <xf numFmtId="38" fontId="68" fillId="42" borderId="0" applyNumberFormat="0" applyBorder="0" applyAlignment="0" applyProtection="0"/>
    <xf numFmtId="0" fontId="69" fillId="0" borderId="0" applyFill="0" applyBorder="0">
      <alignment vertical="top"/>
    </xf>
    <xf numFmtId="0" fontId="70" fillId="0" borderId="0" applyFill="0" applyBorder="0">
      <alignment vertical="top"/>
    </xf>
    <xf numFmtId="0" fontId="71" fillId="0" borderId="0" applyFill="0" applyBorder="0">
      <alignment vertical="top"/>
    </xf>
    <xf numFmtId="0" fontId="72" fillId="0" borderId="0" applyFill="0" applyBorder="0">
      <alignment vertical="top"/>
    </xf>
    <xf numFmtId="0" fontId="73" fillId="0" borderId="7" applyNumberFormat="0" applyAlignment="0" applyProtection="0">
      <alignment horizontal="left" vertical="center"/>
    </xf>
    <xf numFmtId="0" fontId="73" fillId="0" borderId="45">
      <alignment horizontal="left" vertical="center"/>
    </xf>
    <xf numFmtId="14" fontId="74" fillId="43" borderId="25">
      <alignment horizontal="center" vertical="center" wrapText="1"/>
    </xf>
    <xf numFmtId="0" fontId="75" fillId="0" borderId="46" applyNumberFormat="0" applyFill="0" applyAlignment="0" applyProtection="0"/>
    <xf numFmtId="0" fontId="76" fillId="0" borderId="47" applyNumberFormat="0" applyFill="0" applyAlignment="0" applyProtection="0"/>
    <xf numFmtId="0" fontId="77" fillId="0" borderId="48" applyNumberFormat="0" applyFill="0" applyAlignment="0" applyProtection="0"/>
    <xf numFmtId="0" fontId="77" fillId="0" borderId="0" applyNumberFormat="0" applyFill="0" applyBorder="0" applyAlignment="0" applyProtection="0"/>
    <xf numFmtId="0" fontId="78" fillId="0" borderId="0" applyFill="0" applyBorder="0">
      <alignment horizontal="left" vertical="top"/>
      <protection hidden="1"/>
    </xf>
    <xf numFmtId="0" fontId="78" fillId="0" borderId="0" applyFill="0" applyBorder="0">
      <alignment horizontal="left" vertical="top" indent="1"/>
      <protection hidden="1"/>
    </xf>
    <xf numFmtId="0" fontId="78" fillId="0" borderId="0" applyFill="0" applyBorder="0">
      <alignment horizontal="left" vertical="top" indent="2"/>
      <protection hidden="1"/>
    </xf>
    <xf numFmtId="0" fontId="78" fillId="0" borderId="0" applyFill="0" applyBorder="0">
      <alignment horizontal="left" vertical="top" indent="3"/>
      <protection hidden="1"/>
    </xf>
    <xf numFmtId="184" fontId="79" fillId="0" borderId="0" applyFill="0" applyBorder="0">
      <alignment vertical="top"/>
      <protection locked="0"/>
    </xf>
    <xf numFmtId="185" fontId="79" fillId="0" borderId="0" applyFill="0" applyBorder="0">
      <alignment vertical="top"/>
      <protection locked="0"/>
    </xf>
    <xf numFmtId="186" fontId="79" fillId="0" borderId="0" applyFill="0" applyBorder="0">
      <alignment vertical="top"/>
      <protection locked="0"/>
    </xf>
    <xf numFmtId="187" fontId="79" fillId="0" borderId="0" applyFill="0" applyBorder="0">
      <alignment vertical="top"/>
      <protection locked="0"/>
    </xf>
    <xf numFmtId="188" fontId="79" fillId="0" borderId="0" applyFill="0" applyBorder="0">
      <alignment vertical="top"/>
      <protection locked="0"/>
    </xf>
    <xf numFmtId="189" fontId="79" fillId="0" borderId="0" applyFill="0" applyBorder="0">
      <alignment vertical="top"/>
      <protection locked="0"/>
    </xf>
    <xf numFmtId="210" fontId="79" fillId="0" borderId="0" applyFill="0" applyBorder="0">
      <alignment vertical="top"/>
      <protection locked="0"/>
    </xf>
    <xf numFmtId="211" fontId="79" fillId="0" borderId="0" applyFill="0" applyBorder="0">
      <alignment vertical="top"/>
      <protection locked="0"/>
    </xf>
    <xf numFmtId="192" fontId="79" fillId="0" borderId="0" applyFill="0" applyBorder="0">
      <alignment vertical="top"/>
      <protection locked="0"/>
    </xf>
    <xf numFmtId="193" fontId="79" fillId="0" borderId="0" applyFill="0" applyBorder="0">
      <alignment vertical="top"/>
      <protection locked="0"/>
    </xf>
    <xf numFmtId="194" fontId="79" fillId="0" borderId="0" applyFill="0" applyBorder="0">
      <alignment vertical="top"/>
      <protection locked="0"/>
    </xf>
    <xf numFmtId="195" fontId="79" fillId="0" borderId="0" applyFill="0" applyBorder="0">
      <alignment vertical="top"/>
      <protection locked="0"/>
    </xf>
    <xf numFmtId="195" fontId="80" fillId="0" borderId="0" applyFill="0" applyBorder="0">
      <alignment vertical="top"/>
      <protection locked="0"/>
    </xf>
    <xf numFmtId="195" fontId="79" fillId="0" borderId="0" applyFill="0" applyBorder="0">
      <alignment vertical="top"/>
      <protection locked="0"/>
    </xf>
    <xf numFmtId="49" fontId="79" fillId="0" borderId="0" applyFill="0" applyBorder="0">
      <alignment vertical="top"/>
      <protection locked="0"/>
    </xf>
    <xf numFmtId="49" fontId="80" fillId="0" borderId="0" applyFill="0" applyBorder="0">
      <alignment vertical="top"/>
      <protection locked="0"/>
    </xf>
    <xf numFmtId="0" fontId="79" fillId="0" borderId="0" applyFill="0" applyBorder="0">
      <alignment vertical="top" wrapText="1"/>
      <protection locked="0"/>
    </xf>
    <xf numFmtId="196" fontId="79" fillId="0" borderId="0" applyFill="0" applyBorder="0">
      <alignment vertical="top"/>
      <protection locked="0"/>
    </xf>
    <xf numFmtId="197" fontId="79" fillId="0" borderId="0" applyFill="0" applyBorder="0">
      <alignment vertical="top"/>
      <protection locked="0"/>
    </xf>
    <xf numFmtId="0" fontId="19" fillId="0" borderId="0" applyBorder="0">
      <alignment horizontal="left" vertical="center" wrapText="1"/>
    </xf>
    <xf numFmtId="212" fontId="19" fillId="44" borderId="2" applyNumberFormat="0" applyFont="0" applyAlignment="0">
      <protection locked="0"/>
    </xf>
    <xf numFmtId="10" fontId="68" fillId="45" borderId="2" applyNumberFormat="0" applyBorder="0" applyAlignment="0" applyProtection="0"/>
    <xf numFmtId="0" fontId="19" fillId="50" borderId="55">
      <alignment horizontal="left" vertical="top" wrapText="1"/>
      <protection locked="0"/>
    </xf>
    <xf numFmtId="0" fontId="31" fillId="50" borderId="55">
      <alignment horizontal="right" vertical="top" wrapText="1"/>
      <protection locked="0"/>
    </xf>
    <xf numFmtId="41" fontId="51" fillId="46" borderId="2" applyBorder="0">
      <alignment horizontal="center" vertical="center"/>
      <protection locked="0"/>
    </xf>
    <xf numFmtId="198" fontId="79" fillId="0" borderId="0" applyFill="0" applyBorder="0">
      <alignment vertical="top"/>
      <protection locked="0"/>
    </xf>
    <xf numFmtId="199" fontId="79" fillId="0" borderId="0" applyFill="0" applyBorder="0">
      <alignment vertical="top"/>
      <protection locked="0"/>
    </xf>
    <xf numFmtId="200" fontId="79" fillId="0" borderId="0" applyFill="0" applyBorder="0">
      <alignment vertical="top"/>
      <protection locked="0"/>
    </xf>
    <xf numFmtId="201" fontId="79" fillId="0" borderId="0" applyFill="0" applyBorder="0">
      <alignment vertical="top"/>
      <protection locked="0"/>
    </xf>
    <xf numFmtId="202" fontId="79" fillId="0" borderId="0" applyFill="0" applyBorder="0">
      <alignment vertical="top"/>
      <protection locked="0"/>
    </xf>
    <xf numFmtId="203" fontId="79" fillId="0" borderId="0" applyFill="0" applyBorder="0">
      <alignment vertical="top"/>
      <protection locked="0"/>
    </xf>
    <xf numFmtId="204" fontId="79" fillId="0" borderId="0" applyFill="0" applyBorder="0">
      <alignment vertical="top"/>
      <protection locked="0"/>
    </xf>
    <xf numFmtId="205" fontId="79" fillId="0" borderId="0" applyFill="0" applyBorder="0">
      <alignment vertical="top"/>
      <protection locked="0"/>
    </xf>
    <xf numFmtId="206" fontId="79" fillId="0" borderId="0" applyFill="0" applyBorder="0">
      <alignment vertical="top"/>
      <protection locked="0"/>
    </xf>
    <xf numFmtId="49" fontId="79" fillId="0" borderId="0" applyFill="0" applyBorder="0">
      <alignment horizontal="left" vertical="top"/>
      <protection locked="0"/>
    </xf>
    <xf numFmtId="49" fontId="79" fillId="0" borderId="0" applyFill="0" applyBorder="0">
      <alignment horizontal="left" vertical="top" indent="1"/>
      <protection locked="0"/>
    </xf>
    <xf numFmtId="49" fontId="79" fillId="0" borderId="0" applyFill="0" applyBorder="0">
      <alignment horizontal="left" vertical="top" indent="2"/>
      <protection locked="0"/>
    </xf>
    <xf numFmtId="49" fontId="79" fillId="0" borderId="0" applyFill="0" applyBorder="0">
      <alignment horizontal="left" vertical="top" indent="3"/>
      <protection locked="0"/>
    </xf>
    <xf numFmtId="49" fontId="79" fillId="0" borderId="0" applyFill="0" applyBorder="0">
      <alignment horizontal="left" vertical="top" indent="4"/>
      <protection locked="0"/>
    </xf>
    <xf numFmtId="49" fontId="79" fillId="0" borderId="0" applyFill="0" applyBorder="0">
      <alignment horizontal="center"/>
      <protection locked="0"/>
    </xf>
    <xf numFmtId="49" fontId="79" fillId="0" borderId="0" applyFill="0" applyBorder="0">
      <alignment horizontal="center" wrapText="1"/>
      <protection locked="0"/>
    </xf>
    <xf numFmtId="182" fontId="32" fillId="0" borderId="0" applyFill="0" applyBorder="0" applyAlignment="0"/>
    <xf numFmtId="178" fontId="32" fillId="0" borderId="0" applyFill="0" applyBorder="0" applyAlignment="0"/>
    <xf numFmtId="182" fontId="32" fillId="0" borderId="0" applyFill="0" applyBorder="0" applyAlignment="0"/>
    <xf numFmtId="183" fontId="32" fillId="0" borderId="0" applyFill="0" applyBorder="0" applyAlignment="0"/>
    <xf numFmtId="178" fontId="32" fillId="0" borderId="0" applyFill="0" applyBorder="0" applyAlignment="0"/>
    <xf numFmtId="0" fontId="81" fillId="0" borderId="49" applyNumberFormat="0" applyFill="0" applyAlignment="0" applyProtection="0"/>
    <xf numFmtId="49" fontId="31" fillId="0" borderId="0" applyFill="0" applyBorder="0">
      <alignment vertical="top"/>
    </xf>
    <xf numFmtId="0" fontId="31" fillId="0" borderId="0" applyFill="0" applyBorder="0">
      <alignment vertical="top" wrapText="1"/>
    </xf>
    <xf numFmtId="0" fontId="82" fillId="47" borderId="0" applyNumberFormat="0" applyBorder="0" applyAlignment="0" applyProtection="0"/>
    <xf numFmtId="213" fontId="19" fillId="0" borderId="0"/>
    <xf numFmtId="0" fontId="19" fillId="0" borderId="0"/>
    <xf numFmtId="0" fontId="19" fillId="0" borderId="0"/>
    <xf numFmtId="0" fontId="19" fillId="0" borderId="0"/>
    <xf numFmtId="0" fontId="100" fillId="0" borderId="0"/>
    <xf numFmtId="0" fontId="19" fillId="0" borderId="0"/>
    <xf numFmtId="0" fontId="13" fillId="0" borderId="0"/>
    <xf numFmtId="0" fontId="1" fillId="0" borderId="0"/>
    <xf numFmtId="0" fontId="1" fillId="0" borderId="0"/>
    <xf numFmtId="0" fontId="1" fillId="0" borderId="0"/>
    <xf numFmtId="0" fontId="83" fillId="0" borderId="0"/>
    <xf numFmtId="0" fontId="32" fillId="0" borderId="0"/>
    <xf numFmtId="0" fontId="13" fillId="48" borderId="50" applyNumberFormat="0" applyFont="0" applyAlignment="0" applyProtection="0"/>
    <xf numFmtId="214" fontId="19" fillId="40" borderId="0"/>
    <xf numFmtId="0" fontId="84" fillId="37" borderId="51" applyNumberFormat="0" applyAlignment="0" applyProtection="0"/>
    <xf numFmtId="0" fontId="85" fillId="40" borderId="0"/>
    <xf numFmtId="215" fontId="19" fillId="0" borderId="0" applyFont="0" applyFill="0" applyBorder="0" applyAlignment="0" applyProtection="0"/>
    <xf numFmtId="181" fontId="58" fillId="0" borderId="0" applyFont="0" applyFill="0" applyBorder="0" applyAlignment="0" applyProtection="0"/>
    <xf numFmtId="216" fontId="58" fillId="0" borderId="0" applyFont="0" applyFill="0" applyBorder="0" applyAlignment="0" applyProtection="0"/>
    <xf numFmtId="10" fontId="19" fillId="0" borderId="0" applyFont="0" applyFill="0" applyBorder="0" applyAlignment="0" applyProtection="0"/>
    <xf numFmtId="9" fontId="11" fillId="0" borderId="0" applyFont="0" applyFill="0" applyBorder="0" applyAlignment="0" applyProtection="0"/>
    <xf numFmtId="217" fontId="32" fillId="0" borderId="0"/>
    <xf numFmtId="218" fontId="32" fillId="0" borderId="0"/>
    <xf numFmtId="182" fontId="32" fillId="0" borderId="0" applyFill="0" applyBorder="0" applyAlignment="0"/>
    <xf numFmtId="178" fontId="32" fillId="0" borderId="0" applyFill="0" applyBorder="0" applyAlignment="0"/>
    <xf numFmtId="182" fontId="32" fillId="0" borderId="0" applyFill="0" applyBorder="0" applyAlignment="0"/>
    <xf numFmtId="183" fontId="32" fillId="0" borderId="0" applyFill="0" applyBorder="0" applyAlignment="0"/>
    <xf numFmtId="178" fontId="32" fillId="0" borderId="0" applyFill="0" applyBorder="0" applyAlignment="0"/>
    <xf numFmtId="0" fontId="86" fillId="0" borderId="0" applyNumberFormat="0">
      <alignment horizontal="left"/>
    </xf>
    <xf numFmtId="41" fontId="101" fillId="51" borderId="2" applyBorder="0">
      <alignment vertical="center" wrapText="1"/>
    </xf>
    <xf numFmtId="0" fontId="87" fillId="0" borderId="0" applyNumberFormat="0" applyFont="0" applyBorder="0" applyAlignment="0">
      <alignment horizontal="left"/>
    </xf>
    <xf numFmtId="3" fontId="51" fillId="0" borderId="0" applyFont="0" applyFill="0" applyBorder="0" applyAlignment="0"/>
    <xf numFmtId="0" fontId="72" fillId="0" borderId="0" applyFill="0" applyBorder="0">
      <alignment vertical="top"/>
    </xf>
    <xf numFmtId="0" fontId="72" fillId="0" borderId="0" applyFill="0" applyBorder="0">
      <alignment horizontal="left" vertical="top" indent="1"/>
    </xf>
    <xf numFmtId="0" fontId="68" fillId="0" borderId="0" applyFill="0" applyBorder="0">
      <alignment horizontal="left" vertical="top" indent="2"/>
    </xf>
    <xf numFmtId="0" fontId="72" fillId="0" borderId="0" applyFill="0" applyBorder="0">
      <alignment horizontal="left" vertical="top" indent="3"/>
    </xf>
    <xf numFmtId="0" fontId="31" fillId="0" borderId="0" applyFill="0" applyBorder="0">
      <alignment vertical="top"/>
    </xf>
    <xf numFmtId="0" fontId="31" fillId="0" borderId="0" applyFill="0" applyBorder="0">
      <alignment horizontal="left" vertical="top" indent="1"/>
    </xf>
    <xf numFmtId="0" fontId="31" fillId="0" borderId="0" applyFill="0" applyBorder="0">
      <alignment horizontal="left" vertical="top" indent="2"/>
    </xf>
    <xf numFmtId="0" fontId="31" fillId="0" borderId="0" applyFill="0" applyBorder="0">
      <alignment horizontal="left" vertical="top" indent="3"/>
    </xf>
    <xf numFmtId="0" fontId="31" fillId="0" borderId="0" applyFill="0" applyBorder="0">
      <alignment horizontal="left" vertical="top" indent="4"/>
    </xf>
    <xf numFmtId="219" fontId="88" fillId="0" borderId="2">
      <alignment horizontal="left" vertical="center"/>
      <protection locked="0"/>
    </xf>
    <xf numFmtId="0" fontId="32" fillId="0" borderId="0"/>
    <xf numFmtId="0" fontId="102" fillId="52" borderId="52" applyBorder="0">
      <alignment horizontal="center" vertical="center" wrapText="1"/>
    </xf>
    <xf numFmtId="49" fontId="57" fillId="0" borderId="0" applyFill="0" applyBorder="0" applyAlignment="0"/>
    <xf numFmtId="220" fontId="58" fillId="0" borderId="0" applyFill="0" applyBorder="0" applyAlignment="0"/>
    <xf numFmtId="221" fontId="58" fillId="0" borderId="0" applyFill="0" applyBorder="0" applyAlignment="0"/>
    <xf numFmtId="0" fontId="89" fillId="0" borderId="0" applyFill="0" applyBorder="0" applyProtection="0">
      <alignment horizontal="left" vertical="top"/>
    </xf>
    <xf numFmtId="0" fontId="90" fillId="0" borderId="0" applyNumberFormat="0" applyFill="0" applyBorder="0" applyAlignment="0" applyProtection="0"/>
    <xf numFmtId="0" fontId="91" fillId="0" borderId="53" applyNumberFormat="0" applyFill="0" applyAlignment="0" applyProtection="0"/>
    <xf numFmtId="2" fontId="71" fillId="2" borderId="56" applyFill="0" applyBorder="0" applyAlignment="0">
      <alignment horizontal="right" vertical="top" wrapText="1"/>
      <protection locked="0"/>
    </xf>
    <xf numFmtId="41" fontId="92" fillId="53" borderId="2" applyBorder="0">
      <alignment vertical="center" wrapText="1"/>
    </xf>
    <xf numFmtId="41" fontId="71" fillId="53" borderId="2" applyBorder="0">
      <alignment vertical="center" wrapText="1"/>
    </xf>
    <xf numFmtId="0" fontId="31" fillId="0" borderId="0" applyFill="0" applyBorder="0">
      <alignment horizontal="center"/>
    </xf>
    <xf numFmtId="0" fontId="31" fillId="0" borderId="0" applyFill="0" applyBorder="0">
      <alignment horizontal="center" wrapText="1"/>
    </xf>
    <xf numFmtId="0" fontId="93" fillId="0" borderId="0" applyNumberFormat="0" applyFill="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6" borderId="0" applyNumberFormat="0" applyBorder="0" applyAlignment="0" applyProtection="0"/>
    <xf numFmtId="222" fontId="51" fillId="0" borderId="54">
      <protection locked="0"/>
    </xf>
    <xf numFmtId="0" fontId="34" fillId="24" borderId="41" applyNumberFormat="0" applyAlignment="0" applyProtection="0"/>
    <xf numFmtId="223" fontId="30" fillId="0" borderId="2" applyBorder="0">
      <protection hidden="1"/>
    </xf>
    <xf numFmtId="223" fontId="30" fillId="0" borderId="2" applyBorder="0">
      <protection hidden="1"/>
    </xf>
    <xf numFmtId="0" fontId="35" fillId="37" borderId="51" applyNumberFormat="0" applyAlignment="0" applyProtection="0"/>
    <xf numFmtId="0" fontId="36" fillId="37" borderId="41" applyNumberFormat="0" applyAlignment="0" applyProtection="0"/>
    <xf numFmtId="0" fontId="103" fillId="0" borderId="0" applyNumberFormat="0" applyFill="0" applyBorder="0" applyAlignment="0" applyProtection="0">
      <alignment vertical="top"/>
      <protection locked="0"/>
    </xf>
    <xf numFmtId="0" fontId="94" fillId="42" borderId="29"/>
    <xf numFmtId="14" fontId="51" fillId="0" borderId="0">
      <alignment horizontal="right"/>
    </xf>
    <xf numFmtId="172" fontId="4" fillId="0" borderId="0" applyFont="0" applyFill="0" applyBorder="0" applyAlignment="0" applyProtection="0"/>
    <xf numFmtId="172" fontId="4" fillId="0" borderId="0" applyFont="0" applyFill="0" applyBorder="0" applyAlignment="0" applyProtection="0"/>
    <xf numFmtId="172" fontId="95" fillId="0" borderId="0" applyFont="0" applyFill="0" applyBorder="0" applyAlignment="0" applyProtection="0"/>
    <xf numFmtId="172" fontId="95"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9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37" fillId="0" borderId="46" applyNumberFormat="0" applyFill="0" applyAlignment="0" applyProtection="0"/>
    <xf numFmtId="0" fontId="38" fillId="0" borderId="47" applyNumberFormat="0" applyFill="0" applyAlignment="0" applyProtection="0"/>
    <xf numFmtId="0" fontId="39" fillId="0" borderId="48" applyNumberFormat="0" applyFill="0" applyAlignment="0" applyProtection="0"/>
    <xf numFmtId="0" fontId="39" fillId="0" borderId="0" applyNumberFormat="0" applyFill="0" applyBorder="0" applyAlignment="0" applyProtection="0"/>
    <xf numFmtId="222" fontId="96" fillId="43" borderId="54"/>
    <xf numFmtId="0" fontId="19" fillId="0" borderId="2">
      <alignment horizontal="right"/>
    </xf>
    <xf numFmtId="0" fontId="40" fillId="0" borderId="53" applyNumberFormat="0" applyFill="0" applyAlignment="0" applyProtection="0"/>
    <xf numFmtId="0" fontId="19" fillId="0" borderId="0"/>
    <xf numFmtId="0" fontId="41" fillId="39" borderId="42" applyNumberFormat="0" applyAlignment="0" applyProtection="0"/>
    <xf numFmtId="0" fontId="42" fillId="0" borderId="0" applyNumberFormat="0" applyFill="0" applyBorder="0" applyAlignment="0" applyProtection="0"/>
    <xf numFmtId="0" fontId="43" fillId="47" borderId="0" applyNumberFormat="0" applyBorder="0" applyAlignment="0" applyProtection="0"/>
    <xf numFmtId="0" fontId="13" fillId="0" borderId="0"/>
    <xf numFmtId="0" fontId="13" fillId="0" borderId="0"/>
    <xf numFmtId="0" fontId="19"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97" fillId="0" borderId="0"/>
    <xf numFmtId="0" fontId="19"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4" fillId="0" borderId="0"/>
    <xf numFmtId="0" fontId="4" fillId="0" borderId="0"/>
    <xf numFmtId="0" fontId="68" fillId="0" borderId="0"/>
    <xf numFmtId="0" fontId="4" fillId="0" borderId="0"/>
    <xf numFmtId="0" fontId="4" fillId="0" borderId="0"/>
    <xf numFmtId="0" fontId="4" fillId="0" borderId="0"/>
    <xf numFmtId="0" fontId="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31" fillId="0" borderId="0"/>
    <xf numFmtId="0" fontId="31"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1" fillId="0" borderId="0" applyFill="0" applyBorder="0"/>
    <xf numFmtId="0" fontId="98" fillId="0" borderId="0"/>
    <xf numFmtId="0" fontId="1" fillId="0" borderId="0"/>
    <xf numFmtId="0" fontId="1" fillId="0" borderId="0"/>
    <xf numFmtId="0" fontId="1" fillId="0" borderId="0"/>
    <xf numFmtId="0" fontId="4" fillId="0" borderId="0"/>
    <xf numFmtId="0" fontId="5"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99" fillId="0" borderId="0"/>
    <xf numFmtId="0" fontId="44" fillId="20" borderId="0" applyNumberFormat="0" applyBorder="0" applyAlignment="0" applyProtection="0"/>
    <xf numFmtId="0" fontId="45" fillId="0" borderId="0" applyNumberFormat="0" applyFill="0" applyBorder="0" applyAlignment="0" applyProtection="0"/>
    <xf numFmtId="0" fontId="19" fillId="48" borderId="50"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6" fillId="0" borderId="49" applyNumberFormat="0" applyFill="0" applyAlignment="0" applyProtection="0"/>
    <xf numFmtId="0" fontId="32" fillId="0" borderId="0"/>
    <xf numFmtId="170" fontId="32" fillId="0" borderId="0"/>
    <xf numFmtId="0" fontId="63" fillId="0" borderId="0" applyNumberFormat="0" applyFont="0" applyFill="0" applyBorder="0" applyAlignment="0" applyProtection="0">
      <alignment vertical="top"/>
    </xf>
    <xf numFmtId="0" fontId="63" fillId="0" borderId="0" applyNumberFormat="0" applyFont="0" applyFill="0" applyBorder="0" applyAlignment="0" applyProtection="0">
      <alignment vertical="top"/>
    </xf>
    <xf numFmtId="0" fontId="13" fillId="0" borderId="0">
      <alignment vertical="justify"/>
    </xf>
    <xf numFmtId="0" fontId="47" fillId="0" borderId="0" applyNumberFormat="0" applyFill="0" applyBorder="0" applyAlignment="0" applyProtection="0"/>
    <xf numFmtId="38" fontId="13" fillId="0" borderId="0" applyFont="0" applyFill="0" applyBorder="0" applyAlignment="0" applyProtection="0"/>
    <xf numFmtId="174" fontId="19" fillId="0" borderId="0" applyFont="0" applyFill="0" applyBorder="0" applyAlignment="0" applyProtection="0"/>
    <xf numFmtId="175" fontId="53" fillId="0" borderId="0">
      <protection locked="0"/>
    </xf>
    <xf numFmtId="175" fontId="53" fillId="0" borderId="0">
      <protection locked="0"/>
    </xf>
    <xf numFmtId="41" fontId="95" fillId="0" borderId="0" applyFont="0" applyFill="0" applyBorder="0" applyAlignment="0" applyProtection="0"/>
    <xf numFmtId="41" fontId="9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64" fontId="13" fillId="0" borderId="0" applyFont="0" applyFill="0" applyBorder="0" applyAlignment="0" applyProtection="0"/>
    <xf numFmtId="182" fontId="13" fillId="0" borderId="0" applyFont="0" applyFill="0" applyBorder="0" applyAlignment="0" applyProtection="0"/>
    <xf numFmtId="22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165"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7" fontId="97"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1" fontId="19" fillId="0" borderId="0" applyFont="0" applyFill="0" applyBorder="0" applyAlignment="0" applyProtection="0"/>
    <xf numFmtId="164" fontId="5"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48" fillId="21" borderId="0" applyNumberFormat="0" applyBorder="0" applyAlignment="0" applyProtection="0"/>
    <xf numFmtId="4" fontId="19" fillId="0" borderId="2"/>
    <xf numFmtId="226" fontId="50" fillId="0" borderId="0">
      <protection locked="0"/>
    </xf>
    <xf numFmtId="226" fontId="50" fillId="0" borderId="0">
      <protection locked="0"/>
    </xf>
  </cellStyleXfs>
  <cellXfs count="1059">
    <xf numFmtId="0" fontId="0" fillId="0" borderId="0" xfId="0"/>
    <xf numFmtId="1" fontId="6" fillId="2" borderId="0" xfId="2" applyNumberFormat="1" applyFont="1" applyFill="1" applyBorder="1" applyAlignment="1">
      <alignment vertical="center" wrapText="1"/>
    </xf>
    <xf numFmtId="0" fontId="7" fillId="2" borderId="0" xfId="0" applyFont="1" applyFill="1" applyBorder="1" applyAlignment="1">
      <alignment wrapText="1"/>
    </xf>
    <xf numFmtId="3" fontId="6" fillId="2" borderId="0" xfId="2" applyNumberFormat="1" applyFont="1" applyFill="1" applyBorder="1" applyAlignment="1">
      <alignment vertical="center" wrapText="1"/>
    </xf>
    <xf numFmtId="3" fontId="6" fillId="2" borderId="0" xfId="2" applyNumberFormat="1" applyFont="1" applyFill="1" applyBorder="1" applyAlignment="1">
      <alignment horizontal="center" vertical="center" wrapText="1"/>
    </xf>
    <xf numFmtId="0" fontId="6" fillId="2" borderId="0" xfId="0" applyFont="1" applyFill="1" applyBorder="1" applyAlignment="1">
      <alignment horizontal="center" vertical="center"/>
    </xf>
    <xf numFmtId="9"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1" fontId="6" fillId="2" borderId="2" xfId="2"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3" fontId="6" fillId="2" borderId="2" xfId="3" applyNumberFormat="1" applyFont="1" applyFill="1" applyBorder="1" applyAlignment="1">
      <alignment horizontal="center" vertical="center" wrapText="1"/>
    </xf>
    <xf numFmtId="3" fontId="6" fillId="2" borderId="2" xfId="2" applyNumberFormat="1" applyFont="1" applyFill="1" applyBorder="1" applyAlignment="1">
      <alignment horizontal="center" vertical="center" wrapText="1"/>
    </xf>
    <xf numFmtId="3" fontId="10" fillId="2" borderId="2" xfId="3" applyNumberFormat="1" applyFont="1" applyFill="1" applyBorder="1" applyAlignment="1">
      <alignment horizontal="center" vertical="center" wrapText="1"/>
    </xf>
    <xf numFmtId="3" fontId="10" fillId="0" borderId="2" xfId="3" applyNumberFormat="1" applyFont="1" applyFill="1" applyBorder="1" applyAlignment="1">
      <alignment horizontal="center" vertical="center" wrapText="1"/>
    </xf>
    <xf numFmtId="9" fontId="10" fillId="0" borderId="2" xfId="3" applyNumberFormat="1" applyFont="1" applyFill="1" applyBorder="1" applyAlignment="1">
      <alignment horizontal="center" vertical="center" wrapText="1"/>
    </xf>
    <xf numFmtId="0" fontId="6" fillId="2" borderId="0" xfId="0" applyFont="1" applyFill="1" applyAlignment="1">
      <alignment horizontal="center" vertical="center"/>
    </xf>
    <xf numFmtId="1" fontId="6" fillId="2" borderId="3" xfId="2"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3" fontId="6" fillId="2" borderId="3" xfId="2" applyNumberFormat="1" applyFont="1" applyFill="1" applyBorder="1" applyAlignment="1">
      <alignment horizontal="center" vertical="center" wrapText="1"/>
    </xf>
    <xf numFmtId="0" fontId="6" fillId="2" borderId="3" xfId="0" applyFont="1" applyFill="1" applyBorder="1" applyAlignment="1">
      <alignment horizontal="center" vertical="center"/>
    </xf>
    <xf numFmtId="3" fontId="6" fillId="3" borderId="5" xfId="2" applyNumberFormat="1" applyFont="1" applyFill="1" applyBorder="1" applyAlignment="1">
      <alignment horizontal="center" vertical="center" wrapText="1"/>
    </xf>
    <xf numFmtId="1" fontId="6" fillId="3" borderId="5" xfId="2" applyNumberFormat="1" applyFont="1" applyFill="1" applyBorder="1" applyAlignment="1">
      <alignment vertical="center" wrapText="1"/>
    </xf>
    <xf numFmtId="165" fontId="6" fillId="3" borderId="5" xfId="3" applyNumberFormat="1" applyFont="1" applyFill="1" applyBorder="1" applyAlignment="1">
      <alignment horizontal="center" vertical="center" wrapText="1"/>
    </xf>
    <xf numFmtId="0" fontId="8" fillId="2" borderId="0" xfId="0" applyFont="1" applyFill="1" applyAlignment="1">
      <alignment horizontal="center" vertical="center"/>
    </xf>
    <xf numFmtId="1" fontId="6" fillId="4" borderId="9" xfId="2" applyNumberFormat="1" applyFont="1" applyFill="1" applyBorder="1" applyAlignment="1">
      <alignment horizontal="left" vertical="center" wrapText="1"/>
    </xf>
    <xf numFmtId="3" fontId="6" fillId="4" borderId="9" xfId="2" applyNumberFormat="1" applyFont="1" applyFill="1" applyBorder="1" applyAlignment="1">
      <alignment horizontal="center" vertical="center" wrapText="1"/>
    </xf>
    <xf numFmtId="0" fontId="8" fillId="4" borderId="9" xfId="0" applyFont="1" applyFill="1" applyBorder="1" applyAlignment="1">
      <alignment horizontal="center" vertical="center"/>
    </xf>
    <xf numFmtId="165" fontId="6" fillId="4" borderId="9" xfId="3"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1" fontId="8" fillId="2" borderId="10" xfId="3" applyNumberFormat="1" applyFont="1" applyFill="1" applyBorder="1" applyAlignment="1">
      <alignment horizontal="center" vertical="center" wrapText="1"/>
    </xf>
    <xf numFmtId="0" fontId="7" fillId="2" borderId="10" xfId="0" applyFont="1" applyFill="1" applyBorder="1" applyAlignment="1">
      <alignment horizontal="left" vertical="center" wrapText="1"/>
    </xf>
    <xf numFmtId="3" fontId="8" fillId="2" borderId="10" xfId="4" applyNumberFormat="1" applyFont="1" applyFill="1" applyBorder="1" applyAlignment="1">
      <alignment horizontal="center" vertical="center" wrapText="1"/>
    </xf>
    <xf numFmtId="0" fontId="7" fillId="2" borderId="10" xfId="0" applyFont="1" applyFill="1" applyBorder="1" applyAlignment="1">
      <alignment horizontal="justify" vertical="center" wrapText="1"/>
    </xf>
    <xf numFmtId="3" fontId="12" fillId="2" borderId="10" xfId="5" applyNumberFormat="1" applyFont="1" applyFill="1" applyBorder="1" applyAlignment="1">
      <alignment horizontal="center" vertical="center" wrapText="1"/>
    </xf>
    <xf numFmtId="3" fontId="12" fillId="2" borderId="10" xfId="6" applyNumberFormat="1" applyFont="1" applyFill="1" applyBorder="1" applyAlignment="1">
      <alignment horizontal="center" vertical="center" wrapText="1"/>
    </xf>
    <xf numFmtId="3" fontId="8" fillId="2" borderId="10" xfId="3"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xf>
    <xf numFmtId="3" fontId="12" fillId="2" borderId="10"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165" fontId="8" fillId="2" borderId="10" xfId="3" applyNumberFormat="1" applyFont="1" applyFill="1" applyBorder="1" applyAlignment="1">
      <alignment horizontal="center" vertical="center" wrapText="1"/>
    </xf>
    <xf numFmtId="166" fontId="12" fillId="2" borderId="10"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Border="1" applyAlignment="1">
      <alignment horizontal="center" vertical="center"/>
    </xf>
    <xf numFmtId="1" fontId="8" fillId="2" borderId="2" xfId="3"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3" fontId="8" fillId="2" borderId="2" xfId="4" applyNumberFormat="1" applyFont="1" applyFill="1" applyBorder="1" applyAlignment="1">
      <alignment horizontal="center" vertical="center" wrapText="1"/>
    </xf>
    <xf numFmtId="0" fontId="7" fillId="2" borderId="2" xfId="0" applyFont="1" applyFill="1" applyBorder="1" applyAlignment="1">
      <alignment horizontal="justify" vertical="center" wrapText="1"/>
    </xf>
    <xf numFmtId="3" fontId="12" fillId="2" borderId="2" xfId="5" applyNumberFormat="1" applyFont="1" applyFill="1" applyBorder="1" applyAlignment="1">
      <alignment horizontal="center" vertical="center" wrapText="1"/>
    </xf>
    <xf numFmtId="3" fontId="12" fillId="2" borderId="2" xfId="6" applyNumberFormat="1" applyFont="1" applyFill="1" applyBorder="1" applyAlignment="1">
      <alignment horizontal="center" vertical="center" wrapText="1"/>
    </xf>
    <xf numFmtId="3" fontId="8" fillId="2" borderId="2" xfId="3"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xf>
    <xf numFmtId="3" fontId="12" fillId="2" borderId="2"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165" fontId="8" fillId="2" borderId="2" xfId="3"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8" fillId="2" borderId="2" xfId="0" applyFont="1" applyFill="1" applyBorder="1" applyAlignment="1">
      <alignment horizontal="center" vertical="center"/>
    </xf>
    <xf numFmtId="3" fontId="12" fillId="2" borderId="2" xfId="0" applyNumberFormat="1" applyFont="1" applyFill="1" applyBorder="1" applyAlignment="1">
      <alignment horizontal="center" vertical="center" wrapText="1"/>
    </xf>
    <xf numFmtId="3" fontId="12" fillId="2" borderId="11" xfId="0" applyNumberFormat="1" applyFont="1" applyFill="1" applyBorder="1" applyAlignment="1">
      <alignment horizontal="center" vertical="center" wrapText="1"/>
    </xf>
    <xf numFmtId="0" fontId="7" fillId="4" borderId="9" xfId="0" applyFont="1" applyFill="1" applyBorder="1" applyAlignment="1">
      <alignment horizontal="left" vertical="center" wrapText="1"/>
    </xf>
    <xf numFmtId="3" fontId="8" fillId="4" borderId="9" xfId="0" applyNumberFormat="1" applyFont="1" applyFill="1" applyBorder="1" applyAlignment="1">
      <alignment horizontal="center" vertical="center" wrapText="1"/>
    </xf>
    <xf numFmtId="3" fontId="7" fillId="4" borderId="12" xfId="0" applyNumberFormat="1" applyFont="1" applyFill="1" applyBorder="1" applyAlignment="1">
      <alignment horizontal="center" vertical="center"/>
    </xf>
    <xf numFmtId="3" fontId="10" fillId="4" borderId="9" xfId="0" applyNumberFormat="1" applyFont="1" applyFill="1" applyBorder="1" applyAlignment="1">
      <alignment horizontal="center" vertical="center" wrapText="1"/>
    </xf>
    <xf numFmtId="49" fontId="7" fillId="4" borderId="9" xfId="0" applyNumberFormat="1" applyFont="1" applyFill="1" applyBorder="1" applyAlignment="1">
      <alignment horizontal="center" vertical="center" wrapText="1"/>
    </xf>
    <xf numFmtId="1" fontId="8" fillId="2" borderId="3" xfId="3"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3" fontId="8" fillId="2" borderId="3" xfId="0" applyNumberFormat="1" applyFont="1" applyFill="1" applyBorder="1" applyAlignment="1">
      <alignment horizontal="center" vertical="center" wrapText="1"/>
    </xf>
    <xf numFmtId="3" fontId="7" fillId="2" borderId="13"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xf>
    <xf numFmtId="9" fontId="8" fillId="2" borderId="2" xfId="3"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7" fillId="2" borderId="11"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12" fillId="2" borderId="10" xfId="0" applyFont="1" applyFill="1" applyBorder="1" applyAlignment="1">
      <alignment vertical="center" wrapText="1"/>
    </xf>
    <xf numFmtId="3" fontId="8" fillId="2" borderId="10" xfId="0" applyNumberFormat="1" applyFont="1" applyFill="1" applyBorder="1" applyAlignment="1">
      <alignment horizontal="center" vertical="center" wrapText="1"/>
    </xf>
    <xf numFmtId="3" fontId="7" fillId="2" borderId="14" xfId="0" applyNumberFormat="1" applyFont="1" applyFill="1" applyBorder="1" applyAlignment="1">
      <alignment horizontal="center" vertical="center"/>
    </xf>
    <xf numFmtId="3" fontId="12" fillId="0" borderId="10"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8" fillId="2" borderId="10" xfId="0" applyFont="1" applyFill="1" applyBorder="1" applyAlignment="1">
      <alignment horizontal="center" vertical="center"/>
    </xf>
    <xf numFmtId="3" fontId="6" fillId="3" borderId="9" xfId="2" applyNumberFormat="1" applyFont="1" applyFill="1" applyBorder="1" applyAlignment="1">
      <alignment horizontal="center" vertical="center" wrapText="1"/>
    </xf>
    <xf numFmtId="9" fontId="6" fillId="3" borderId="9" xfId="3"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49" fontId="8" fillId="4" borderId="9" xfId="0" applyNumberFormat="1" applyFont="1" applyFill="1" applyBorder="1" applyAlignment="1">
      <alignment horizontal="center" vertical="center"/>
    </xf>
    <xf numFmtId="9" fontId="6" fillId="4" borderId="9" xfId="3" applyNumberFormat="1" applyFont="1" applyFill="1" applyBorder="1" applyAlignment="1">
      <alignment horizontal="center" vertical="center" wrapText="1"/>
    </xf>
    <xf numFmtId="166" fontId="12" fillId="4" borderId="9" xfId="0" applyNumberFormat="1" applyFont="1" applyFill="1" applyBorder="1" applyAlignment="1">
      <alignment horizontal="center" vertical="center" wrapText="1"/>
    </xf>
    <xf numFmtId="0" fontId="12" fillId="4" borderId="9" xfId="0" applyFont="1" applyFill="1" applyBorder="1" applyAlignment="1">
      <alignment horizontal="center" vertical="center" wrapText="1"/>
    </xf>
    <xf numFmtId="0" fontId="7" fillId="5" borderId="16" xfId="0" applyFont="1" applyFill="1" applyBorder="1" applyAlignment="1">
      <alignment horizontal="left" vertical="center" wrapText="1"/>
    </xf>
    <xf numFmtId="3" fontId="8" fillId="5" borderId="16" xfId="4" applyNumberFormat="1" applyFont="1" applyFill="1" applyBorder="1" applyAlignment="1">
      <alignment horizontal="center" vertical="center" wrapText="1"/>
    </xf>
    <xf numFmtId="0" fontId="7" fillId="5" borderId="16" xfId="0" applyFont="1" applyFill="1" applyBorder="1" applyAlignment="1">
      <alignment horizontal="justify" vertical="center" wrapText="1"/>
    </xf>
    <xf numFmtId="3" fontId="12" fillId="5" borderId="16" xfId="5" applyNumberFormat="1" applyFont="1" applyFill="1" applyBorder="1" applyAlignment="1">
      <alignment horizontal="center" vertical="center" wrapText="1"/>
    </xf>
    <xf numFmtId="3" fontId="12" fillId="5" borderId="16" xfId="6" applyNumberFormat="1" applyFont="1" applyFill="1" applyBorder="1" applyAlignment="1">
      <alignment horizontal="center" vertical="center" wrapText="1"/>
    </xf>
    <xf numFmtId="3" fontId="8" fillId="5" borderId="16" xfId="3"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xf>
    <xf numFmtId="3" fontId="8" fillId="5" borderId="2" xfId="0" applyNumberFormat="1" applyFont="1" applyFill="1" applyBorder="1" applyAlignment="1">
      <alignment horizontal="center" vertical="center"/>
    </xf>
    <xf numFmtId="9" fontId="8" fillId="5" borderId="16" xfId="3" applyNumberFormat="1" applyFont="1" applyFill="1" applyBorder="1" applyAlignment="1">
      <alignment horizontal="center" vertical="center" wrapText="1"/>
    </xf>
    <xf numFmtId="166" fontId="12" fillId="5" borderId="16" xfId="0" applyNumberFormat="1" applyFont="1" applyFill="1" applyBorder="1" applyAlignment="1">
      <alignment horizontal="center" vertical="center" wrapText="1"/>
    </xf>
    <xf numFmtId="1" fontId="8" fillId="5" borderId="2" xfId="3" applyNumberFormat="1" applyFont="1" applyFill="1" applyBorder="1" applyAlignment="1">
      <alignment horizontal="center" vertical="center" wrapText="1"/>
    </xf>
    <xf numFmtId="0" fontId="7" fillId="5" borderId="2" xfId="0" applyFont="1" applyFill="1" applyBorder="1" applyAlignment="1">
      <alignment horizontal="left" vertical="center" wrapText="1"/>
    </xf>
    <xf numFmtId="3" fontId="8" fillId="5" borderId="2" xfId="4" applyNumberFormat="1" applyFont="1" applyFill="1" applyBorder="1" applyAlignment="1">
      <alignment horizontal="center" vertical="center" wrapText="1"/>
    </xf>
    <xf numFmtId="0" fontId="8" fillId="5" borderId="2" xfId="4" applyFont="1" applyFill="1" applyBorder="1" applyAlignment="1">
      <alignment horizontal="center" vertical="center" wrapText="1"/>
    </xf>
    <xf numFmtId="3" fontId="12" fillId="5" borderId="2"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xf>
    <xf numFmtId="3" fontId="8" fillId="5" borderId="2" xfId="3" applyNumberFormat="1" applyFont="1" applyFill="1" applyBorder="1" applyAlignment="1">
      <alignment horizontal="center" vertical="center" wrapText="1"/>
    </xf>
    <xf numFmtId="9" fontId="8" fillId="5" borderId="2" xfId="3" applyNumberFormat="1" applyFont="1" applyFill="1" applyBorder="1" applyAlignment="1">
      <alignment horizontal="center" vertical="center" wrapText="1"/>
    </xf>
    <xf numFmtId="166" fontId="12" fillId="5"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3" fontId="12" fillId="0" borderId="1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3" fontId="12" fillId="0" borderId="2" xfId="5" applyNumberFormat="1" applyFont="1" applyFill="1" applyBorder="1" applyAlignment="1">
      <alignment horizontal="center" vertical="center" wrapText="1"/>
    </xf>
    <xf numFmtId="3" fontId="12" fillId="0" borderId="2" xfId="6" applyNumberFormat="1" applyFont="1" applyFill="1" applyBorder="1" applyAlignment="1">
      <alignment horizontal="center" vertical="center" wrapText="1"/>
    </xf>
    <xf numFmtId="3" fontId="8" fillId="0" borderId="2" xfId="3" applyNumberFormat="1" applyFont="1" applyFill="1" applyBorder="1" applyAlignment="1">
      <alignment horizontal="center" vertical="center" wrapText="1"/>
    </xf>
    <xf numFmtId="0" fontId="7" fillId="0" borderId="10" xfId="0" applyFont="1" applyFill="1" applyBorder="1" applyAlignment="1">
      <alignment horizontal="justify" vertical="center" wrapText="1"/>
    </xf>
    <xf numFmtId="3" fontId="7" fillId="2" borderId="2" xfId="0" applyNumberFormat="1" applyFont="1" applyFill="1" applyBorder="1" applyAlignment="1">
      <alignment horizontal="center" vertical="center"/>
    </xf>
    <xf numFmtId="0" fontId="12" fillId="0" borderId="2" xfId="0" applyFont="1" applyFill="1" applyBorder="1" applyAlignment="1">
      <alignment horizontal="justify" vertical="center" wrapText="1"/>
    </xf>
    <xf numFmtId="0" fontId="7" fillId="2" borderId="2" xfId="0" applyFont="1" applyFill="1" applyBorder="1" applyAlignment="1">
      <alignment vertical="center" wrapText="1"/>
    </xf>
    <xf numFmtId="0" fontId="12" fillId="2" borderId="2" xfId="0" applyFont="1" applyFill="1" applyBorder="1" applyAlignment="1">
      <alignment horizontal="center" vertical="center"/>
    </xf>
    <xf numFmtId="0" fontId="12" fillId="3" borderId="2" xfId="0" applyFont="1" applyFill="1" applyBorder="1" applyAlignment="1">
      <alignment horizontal="left" vertical="center" wrapText="1"/>
    </xf>
    <xf numFmtId="0" fontId="8" fillId="3" borderId="2" xfId="0" applyFont="1" applyFill="1" applyBorder="1" applyAlignment="1">
      <alignment horizontal="center" vertical="center"/>
    </xf>
    <xf numFmtId="9" fontId="8" fillId="3" borderId="2" xfId="3"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3" fontId="12"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3" fontId="12" fillId="2" borderId="2" xfId="3"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1" fontId="8" fillId="2" borderId="2"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3" fontId="12" fillId="2" borderId="3"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wrapText="1"/>
    </xf>
    <xf numFmtId="0" fontId="12" fillId="2" borderId="3" xfId="0" applyFont="1" applyFill="1" applyBorder="1" applyAlignment="1">
      <alignment vertical="center" wrapText="1"/>
    </xf>
    <xf numFmtId="9" fontId="8" fillId="2" borderId="3" xfId="3" applyNumberFormat="1" applyFont="1" applyFill="1" applyBorder="1" applyAlignment="1">
      <alignment horizontal="center" vertical="center" wrapText="1"/>
    </xf>
    <xf numFmtId="1" fontId="6" fillId="6" borderId="2" xfId="3" applyNumberFormat="1" applyFont="1" applyFill="1" applyBorder="1" applyAlignment="1">
      <alignment horizontal="center" vertical="center" wrapText="1"/>
    </xf>
    <xf numFmtId="0" fontId="10" fillId="6" borderId="2" xfId="0" applyFont="1" applyFill="1" applyBorder="1" applyAlignment="1">
      <alignment vertical="center" wrapText="1"/>
    </xf>
    <xf numFmtId="1" fontId="6" fillId="6" borderId="2" xfId="0" applyNumberFormat="1" applyFont="1" applyFill="1" applyBorder="1" applyAlignment="1">
      <alignment horizontal="center" vertical="center" wrapText="1"/>
    </xf>
    <xf numFmtId="3" fontId="6" fillId="6" borderId="2" xfId="0" applyNumberFormat="1" applyFont="1" applyFill="1" applyBorder="1" applyAlignment="1">
      <alignment horizontal="center" vertical="center" wrapText="1"/>
    </xf>
    <xf numFmtId="3" fontId="9" fillId="6" borderId="2" xfId="0" applyNumberFormat="1" applyFont="1" applyFill="1" applyBorder="1" applyAlignment="1">
      <alignment horizontal="center" vertical="center"/>
    </xf>
    <xf numFmtId="3" fontId="10" fillId="6" borderId="2" xfId="0" applyNumberFormat="1" applyFont="1" applyFill="1" applyBorder="1" applyAlignment="1">
      <alignment horizontal="center" vertical="center" wrapText="1"/>
    </xf>
    <xf numFmtId="49" fontId="8" fillId="6" borderId="2" xfId="0" applyNumberFormat="1" applyFont="1" applyFill="1" applyBorder="1" applyAlignment="1">
      <alignment horizontal="center" vertical="center"/>
    </xf>
    <xf numFmtId="0" fontId="6" fillId="6" borderId="2" xfId="0" applyFont="1" applyFill="1" applyBorder="1" applyAlignment="1">
      <alignment horizontal="center" vertical="center"/>
    </xf>
    <xf numFmtId="9" fontId="6" fillId="6" borderId="2" xfId="3"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1" fontId="8" fillId="6" borderId="2" xfId="3" applyNumberFormat="1" applyFont="1" applyFill="1" applyBorder="1" applyAlignment="1">
      <alignment horizontal="center" vertical="center" wrapText="1"/>
    </xf>
    <xf numFmtId="0" fontId="12" fillId="6" borderId="2" xfId="0" applyFont="1" applyFill="1" applyBorder="1" applyAlignment="1">
      <alignment horizontal="left" vertical="center" wrapText="1"/>
    </xf>
    <xf numFmtId="3" fontId="8" fillId="6" borderId="2" xfId="4" applyNumberFormat="1" applyFont="1" applyFill="1" applyBorder="1" applyAlignment="1">
      <alignment horizontal="center" vertical="center" wrapText="1"/>
    </xf>
    <xf numFmtId="3" fontId="12" fillId="6" borderId="2" xfId="0" applyNumberFormat="1" applyFont="1" applyFill="1" applyBorder="1" applyAlignment="1">
      <alignment horizontal="center" vertical="center" wrapText="1"/>
    </xf>
    <xf numFmtId="3" fontId="12" fillId="6" borderId="2" xfId="3" applyNumberFormat="1" applyFont="1" applyFill="1" applyBorder="1" applyAlignment="1">
      <alignment horizontal="center" vertical="center" wrapText="1"/>
    </xf>
    <xf numFmtId="3" fontId="12" fillId="6" borderId="2" xfId="0" applyNumberFormat="1" applyFont="1" applyFill="1" applyBorder="1" applyAlignment="1">
      <alignment horizontal="center" vertical="center"/>
    </xf>
    <xf numFmtId="3" fontId="8" fillId="6" borderId="2" xfId="0" applyNumberFormat="1" applyFont="1" applyFill="1" applyBorder="1" applyAlignment="1">
      <alignment horizontal="center" vertical="center"/>
    </xf>
    <xf numFmtId="9" fontId="8" fillId="6" borderId="2" xfId="3" applyNumberFormat="1"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4" applyFont="1" applyFill="1" applyBorder="1" applyAlignment="1">
      <alignment horizontal="center" vertical="center" wrapText="1"/>
    </xf>
    <xf numFmtId="49" fontId="12" fillId="6" borderId="2" xfId="0" applyNumberFormat="1" applyFont="1" applyFill="1" applyBorder="1" applyAlignment="1">
      <alignment horizontal="center" vertical="center"/>
    </xf>
    <xf numFmtId="3" fontId="12" fillId="6" borderId="10" xfId="0" applyNumberFormat="1" applyFont="1" applyFill="1" applyBorder="1" applyAlignment="1">
      <alignment horizontal="center" vertical="center"/>
    </xf>
    <xf numFmtId="49" fontId="12" fillId="6" borderId="10" xfId="0" applyNumberFormat="1" applyFont="1" applyFill="1" applyBorder="1" applyAlignment="1">
      <alignment horizontal="center" vertical="center"/>
    </xf>
    <xf numFmtId="3" fontId="8" fillId="6" borderId="10" xfId="0" applyNumberFormat="1" applyFont="1" applyFill="1" applyBorder="1" applyAlignment="1">
      <alignment horizontal="center" vertical="center"/>
    </xf>
    <xf numFmtId="0" fontId="8" fillId="6" borderId="10" xfId="0" applyFont="1" applyFill="1" applyBorder="1" applyAlignment="1">
      <alignment horizontal="center" vertical="center" wrapText="1"/>
    </xf>
    <xf numFmtId="1" fontId="8" fillId="6" borderId="10" xfId="3" applyNumberFormat="1" applyFont="1" applyFill="1" applyBorder="1" applyAlignment="1">
      <alignment horizontal="center" vertical="center" wrapText="1"/>
    </xf>
    <xf numFmtId="43" fontId="12" fillId="6" borderId="10" xfId="1" applyFont="1" applyFill="1" applyBorder="1" applyAlignment="1">
      <alignment horizontal="center" vertical="center"/>
    </xf>
    <xf numFmtId="9" fontId="8" fillId="2" borderId="10" xfId="3"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2" xfId="4" applyNumberFormat="1" applyFont="1" applyFill="1" applyBorder="1" applyAlignment="1">
      <alignment horizontal="center" vertical="center" wrapText="1"/>
    </xf>
    <xf numFmtId="3" fontId="12" fillId="0" borderId="2" xfId="3"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xf>
    <xf numFmtId="3" fontId="12" fillId="2" borderId="2" xfId="4"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 fontId="6" fillId="3" borderId="9" xfId="2" applyNumberFormat="1" applyFont="1" applyFill="1" applyBorder="1" applyAlignment="1">
      <alignment vertical="center" wrapText="1"/>
    </xf>
    <xf numFmtId="0" fontId="8" fillId="3" borderId="9" xfId="0" applyFont="1" applyFill="1" applyBorder="1" applyAlignment="1">
      <alignment horizontal="center" vertical="center" wrapText="1"/>
    </xf>
    <xf numFmtId="1" fontId="6" fillId="4" borderId="16" xfId="2" applyNumberFormat="1" applyFont="1" applyFill="1" applyBorder="1" applyAlignment="1">
      <alignment horizontal="left" vertical="center" wrapText="1"/>
    </xf>
    <xf numFmtId="3" fontId="6" fillId="4" borderId="16" xfId="0" applyNumberFormat="1" applyFont="1" applyFill="1" applyBorder="1" applyAlignment="1">
      <alignment horizontal="center" vertical="center"/>
    </xf>
    <xf numFmtId="49" fontId="8" fillId="4" borderId="16" xfId="0" applyNumberFormat="1" applyFont="1" applyFill="1" applyBorder="1" applyAlignment="1">
      <alignment horizontal="center" vertical="center"/>
    </xf>
    <xf numFmtId="9" fontId="6" fillId="4" borderId="16" xfId="3" applyNumberFormat="1" applyFont="1" applyFill="1" applyBorder="1" applyAlignment="1">
      <alignment horizontal="center" vertical="center" wrapText="1"/>
    </xf>
    <xf numFmtId="166" fontId="12" fillId="4" borderId="16" xfId="0" applyNumberFormat="1"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5" borderId="2" xfId="0" applyFont="1" applyFill="1" applyBorder="1" applyAlignment="1">
      <alignment vertical="center" wrapText="1"/>
    </xf>
    <xf numFmtId="1" fontId="8" fillId="5" borderId="2" xfId="0" applyNumberFormat="1" applyFont="1" applyFill="1" applyBorder="1" applyAlignment="1">
      <alignment horizontal="center" vertical="center" wrapText="1"/>
    </xf>
    <xf numFmtId="3" fontId="12" fillId="5" borderId="2" xfId="0" applyNumberFormat="1" applyFont="1" applyFill="1" applyBorder="1" applyAlignment="1">
      <alignment horizontal="center" vertical="center" wrapText="1"/>
    </xf>
    <xf numFmtId="3" fontId="12" fillId="5" borderId="2" xfId="3"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xf>
    <xf numFmtId="1" fontId="6" fillId="7" borderId="2" xfId="3" applyNumberFormat="1" applyFont="1" applyFill="1" applyBorder="1" applyAlignment="1">
      <alignment horizontal="center" vertical="center" wrapText="1"/>
    </xf>
    <xf numFmtId="0" fontId="10" fillId="7" borderId="2" xfId="0" applyFont="1" applyFill="1" applyBorder="1" applyAlignment="1">
      <alignment vertical="center" wrapText="1"/>
    </xf>
    <xf numFmtId="3" fontId="6" fillId="7" borderId="2" xfId="4" applyNumberFormat="1" applyFont="1" applyFill="1" applyBorder="1" applyAlignment="1">
      <alignment horizontal="center" vertical="center" wrapText="1"/>
    </xf>
    <xf numFmtId="0" fontId="9" fillId="7" borderId="2" xfId="0" applyFont="1" applyFill="1" applyBorder="1" applyAlignment="1">
      <alignment horizontal="left" vertical="center" wrapText="1"/>
    </xf>
    <xf numFmtId="3" fontId="6" fillId="7" borderId="2" xfId="0" applyNumberFormat="1" applyFont="1" applyFill="1" applyBorder="1" applyAlignment="1">
      <alignment horizontal="center" vertical="center" wrapText="1"/>
    </xf>
    <xf numFmtId="3" fontId="9" fillId="7" borderId="2" xfId="0" applyNumberFormat="1" applyFont="1" applyFill="1" applyBorder="1" applyAlignment="1">
      <alignment horizontal="center" vertical="center"/>
    </xf>
    <xf numFmtId="3" fontId="10" fillId="7" borderId="2" xfId="0" applyNumberFormat="1" applyFont="1" applyFill="1" applyBorder="1" applyAlignment="1">
      <alignment horizontal="center" vertical="center" wrapText="1"/>
    </xf>
    <xf numFmtId="0" fontId="6" fillId="7" borderId="2" xfId="0" applyFont="1" applyFill="1" applyBorder="1" applyAlignment="1">
      <alignment horizontal="center" vertical="center"/>
    </xf>
    <xf numFmtId="9" fontId="6" fillId="7" borderId="2" xfId="0" applyNumberFormat="1" applyFont="1" applyFill="1" applyBorder="1" applyAlignment="1">
      <alignment horizontal="center" vertical="center"/>
    </xf>
    <xf numFmtId="0" fontId="6" fillId="7" borderId="2" xfId="0" applyFont="1" applyFill="1" applyBorder="1" applyAlignment="1">
      <alignment horizontal="center" vertical="center" wrapText="1"/>
    </xf>
    <xf numFmtId="1" fontId="8" fillId="7" borderId="2" xfId="3" applyNumberFormat="1" applyFont="1" applyFill="1" applyBorder="1" applyAlignment="1">
      <alignment horizontal="center" vertical="center" wrapText="1"/>
    </xf>
    <xf numFmtId="0" fontId="8" fillId="7" borderId="2" xfId="0" applyFont="1" applyFill="1" applyBorder="1" applyAlignment="1">
      <alignment horizontal="justify" vertical="center"/>
    </xf>
    <xf numFmtId="1" fontId="8" fillId="7" borderId="2" xfId="3" applyNumberFormat="1" applyFont="1" applyFill="1" applyBorder="1" applyAlignment="1">
      <alignment horizontal="center" vertical="center"/>
    </xf>
    <xf numFmtId="0" fontId="7" fillId="7" borderId="2" xfId="0" applyFont="1" applyFill="1" applyBorder="1" applyAlignment="1">
      <alignment horizontal="justify" vertical="center"/>
    </xf>
    <xf numFmtId="0" fontId="7" fillId="7" borderId="2" xfId="0" applyFont="1" applyFill="1" applyBorder="1" applyAlignment="1">
      <alignment horizontal="center" vertical="center" wrapText="1"/>
    </xf>
    <xf numFmtId="0" fontId="7" fillId="7" borderId="2" xfId="0" applyFont="1" applyFill="1" applyBorder="1" applyAlignment="1">
      <alignment horizontal="justify" vertical="center" wrapText="1"/>
    </xf>
    <xf numFmtId="3" fontId="7" fillId="7" borderId="2" xfId="0" applyNumberFormat="1" applyFont="1" applyFill="1" applyBorder="1" applyAlignment="1">
      <alignment horizontal="center" vertical="center" wrapText="1"/>
    </xf>
    <xf numFmtId="49" fontId="7" fillId="7" borderId="2" xfId="0" applyNumberFormat="1" applyFont="1" applyFill="1" applyBorder="1" applyAlignment="1">
      <alignment horizontal="center" vertical="center" wrapText="1"/>
    </xf>
    <xf numFmtId="3" fontId="8" fillId="7" borderId="2" xfId="0" applyNumberFormat="1" applyFont="1" applyFill="1" applyBorder="1" applyAlignment="1">
      <alignment horizontal="center" vertical="center"/>
    </xf>
    <xf numFmtId="9" fontId="8" fillId="7" borderId="2" xfId="3" applyNumberFormat="1" applyFont="1" applyFill="1" applyBorder="1" applyAlignment="1">
      <alignment horizontal="center" vertical="center" wrapText="1"/>
    </xf>
    <xf numFmtId="0" fontId="8" fillId="7" borderId="2" xfId="0" applyFont="1" applyFill="1" applyBorder="1" applyAlignment="1">
      <alignment horizontal="center" vertical="center" wrapText="1"/>
    </xf>
    <xf numFmtId="167" fontId="7" fillId="7" borderId="2" xfId="1" applyNumberFormat="1" applyFont="1" applyFill="1" applyBorder="1" applyAlignment="1">
      <alignment horizontal="center" vertical="center" wrapText="1"/>
    </xf>
    <xf numFmtId="0" fontId="7" fillId="7" borderId="2" xfId="0" applyFont="1" applyFill="1" applyBorder="1" applyAlignment="1">
      <alignment horizontal="center" vertical="center"/>
    </xf>
    <xf numFmtId="167" fontId="12" fillId="7" borderId="2" xfId="1" applyNumberFormat="1" applyFont="1" applyFill="1" applyBorder="1" applyAlignment="1">
      <alignment horizontal="center" vertical="center"/>
    </xf>
    <xf numFmtId="0" fontId="16" fillId="7" borderId="2" xfId="0" applyFont="1" applyFill="1" applyBorder="1" applyAlignment="1">
      <alignment horizontal="center" vertical="center" wrapText="1"/>
    </xf>
    <xf numFmtId="167" fontId="7" fillId="7" borderId="2" xfId="0" applyNumberFormat="1" applyFont="1" applyFill="1" applyBorder="1" applyAlignment="1">
      <alignment horizontal="justify" vertical="center"/>
    </xf>
    <xf numFmtId="167" fontId="7" fillId="7" borderId="2" xfId="1" applyNumberFormat="1" applyFont="1" applyFill="1" applyBorder="1" applyAlignment="1">
      <alignment horizontal="center" vertical="center"/>
    </xf>
    <xf numFmtId="0" fontId="12" fillId="7" borderId="2" xfId="0" applyFont="1" applyFill="1" applyBorder="1" applyAlignment="1">
      <alignment horizontal="justify" vertical="center"/>
    </xf>
    <xf numFmtId="0" fontId="16" fillId="7" borderId="0" xfId="0" applyFont="1" applyFill="1" applyAlignment="1">
      <alignment horizontal="center" vertical="center" wrapText="1"/>
    </xf>
    <xf numFmtId="0" fontId="8" fillId="7" borderId="2" xfId="0" applyFont="1" applyFill="1" applyBorder="1" applyAlignment="1">
      <alignment horizontal="justify"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16" fillId="7" borderId="2" xfId="0" applyFont="1" applyFill="1" applyBorder="1" applyAlignment="1">
      <alignment vertical="center" wrapText="1"/>
    </xf>
    <xf numFmtId="1" fontId="8" fillId="7" borderId="22" xfId="3" applyNumberFormat="1" applyFont="1" applyFill="1" applyBorder="1" applyAlignment="1">
      <alignment horizontal="center" vertical="center" wrapText="1"/>
    </xf>
    <xf numFmtId="9" fontId="8" fillId="7" borderId="3" xfId="3" applyNumberFormat="1" applyFont="1" applyFill="1" applyBorder="1" applyAlignment="1">
      <alignment horizontal="center" vertical="center" wrapText="1"/>
    </xf>
    <xf numFmtId="0" fontId="8" fillId="7" borderId="3" xfId="0" applyFont="1" applyFill="1" applyBorder="1" applyAlignment="1">
      <alignment horizontal="justify" vertical="center"/>
    </xf>
    <xf numFmtId="1" fontId="8" fillId="7" borderId="13" xfId="3" applyNumberFormat="1" applyFont="1" applyFill="1" applyBorder="1" applyAlignment="1">
      <alignment horizontal="center" vertical="center"/>
    </xf>
    <xf numFmtId="0" fontId="7" fillId="7" borderId="3" xfId="0" applyFont="1" applyFill="1" applyBorder="1" applyAlignment="1">
      <alignment horizontal="justify" vertical="center"/>
    </xf>
    <xf numFmtId="0" fontId="7" fillId="7" borderId="3" xfId="0" applyFont="1" applyFill="1" applyBorder="1" applyAlignment="1">
      <alignment horizontal="center" vertical="center" wrapText="1"/>
    </xf>
    <xf numFmtId="3" fontId="8" fillId="7" borderId="3" xfId="0" applyNumberFormat="1" applyFont="1" applyFill="1" applyBorder="1" applyAlignment="1">
      <alignment horizontal="center" vertical="center"/>
    </xf>
    <xf numFmtId="3" fontId="7" fillId="7" borderId="3" xfId="0" applyNumberFormat="1" applyFont="1" applyFill="1" applyBorder="1" applyAlignment="1">
      <alignment horizontal="center" vertical="center" wrapText="1"/>
    </xf>
    <xf numFmtId="1" fontId="8" fillId="7" borderId="3" xfId="3" applyNumberFormat="1" applyFont="1" applyFill="1" applyBorder="1" applyAlignment="1">
      <alignment horizontal="center" vertical="center" wrapText="1"/>
    </xf>
    <xf numFmtId="167" fontId="7" fillId="7" borderId="16" xfId="1" applyNumberFormat="1" applyFont="1" applyFill="1" applyBorder="1" applyAlignment="1">
      <alignment horizontal="center" vertical="center" wrapText="1"/>
    </xf>
    <xf numFmtId="3" fontId="8" fillId="7" borderId="16" xfId="0" applyNumberFormat="1" applyFont="1" applyFill="1" applyBorder="1" applyAlignment="1">
      <alignment horizontal="center" vertical="center"/>
    </xf>
    <xf numFmtId="1" fontId="8" fillId="7" borderId="11" xfId="3" applyNumberFormat="1" applyFont="1" applyFill="1" applyBorder="1" applyAlignment="1">
      <alignment horizontal="center" vertical="center"/>
    </xf>
    <xf numFmtId="0" fontId="12" fillId="7" borderId="2" xfId="0" applyFont="1" applyFill="1" applyBorder="1" applyAlignment="1">
      <alignment horizontal="left" vertical="center" wrapText="1"/>
    </xf>
    <xf numFmtId="0" fontId="12" fillId="7" borderId="2" xfId="0" applyFont="1" applyFill="1" applyBorder="1" applyAlignment="1">
      <alignment horizontal="center" vertical="center" wrapText="1"/>
    </xf>
    <xf numFmtId="3" fontId="12" fillId="7" borderId="2" xfId="0" applyNumberFormat="1" applyFont="1" applyFill="1" applyBorder="1" applyAlignment="1">
      <alignment horizontal="center" vertical="center" wrapText="1"/>
    </xf>
    <xf numFmtId="0" fontId="7" fillId="7" borderId="0" xfId="0" applyFont="1" applyFill="1" applyAlignment="1">
      <alignment horizontal="center" vertical="center" wrapText="1"/>
    </xf>
    <xf numFmtId="0" fontId="8" fillId="7" borderId="2" xfId="3" applyNumberFormat="1" applyFont="1" applyFill="1" applyBorder="1" applyAlignment="1">
      <alignment horizontal="center" vertical="center" wrapText="1"/>
    </xf>
    <xf numFmtId="0" fontId="12" fillId="7" borderId="2" xfId="0" applyFont="1" applyFill="1" applyBorder="1" applyAlignment="1">
      <alignment horizontal="justify" vertical="center" wrapText="1"/>
    </xf>
    <xf numFmtId="168" fontId="7" fillId="7" borderId="2" xfId="0" applyNumberFormat="1" applyFont="1" applyFill="1" applyBorder="1" applyAlignment="1">
      <alignment horizontal="center" vertical="center" wrapText="1"/>
    </xf>
    <xf numFmtId="3" fontId="12" fillId="7" borderId="10" xfId="0" applyNumberFormat="1" applyFont="1" applyFill="1" applyBorder="1" applyAlignment="1">
      <alignment horizontal="center" vertical="center"/>
    </xf>
    <xf numFmtId="3" fontId="8" fillId="7" borderId="2" xfId="4" applyNumberFormat="1" applyFont="1" applyFill="1" applyBorder="1" applyAlignment="1">
      <alignment horizontal="center" vertical="center" wrapText="1"/>
    </xf>
    <xf numFmtId="1" fontId="8" fillId="7" borderId="23" xfId="3" applyNumberFormat="1" applyFont="1" applyFill="1" applyBorder="1" applyAlignment="1">
      <alignment horizontal="center" vertical="center" wrapText="1"/>
    </xf>
    <xf numFmtId="1" fontId="6" fillId="8" borderId="2" xfId="3" applyNumberFormat="1" applyFont="1" applyFill="1" applyBorder="1" applyAlignment="1">
      <alignment horizontal="center" vertical="center" wrapText="1"/>
    </xf>
    <xf numFmtId="0" fontId="10" fillId="8" borderId="2" xfId="0" applyFont="1" applyFill="1" applyBorder="1" applyAlignment="1">
      <alignment vertical="center" wrapText="1"/>
    </xf>
    <xf numFmtId="3" fontId="6" fillId="8" borderId="2" xfId="4" applyNumberFormat="1" applyFont="1" applyFill="1" applyBorder="1" applyAlignment="1">
      <alignment horizontal="center" vertical="center" wrapText="1"/>
    </xf>
    <xf numFmtId="0" fontId="9" fillId="8" borderId="2" xfId="0" applyFont="1" applyFill="1" applyBorder="1" applyAlignment="1">
      <alignment horizontal="left" vertical="center" wrapText="1"/>
    </xf>
    <xf numFmtId="3" fontId="6" fillId="8" borderId="2" xfId="0" applyNumberFormat="1" applyFont="1" applyFill="1" applyBorder="1" applyAlignment="1">
      <alignment horizontal="center" vertical="center" wrapText="1"/>
    </xf>
    <xf numFmtId="3" fontId="9" fillId="8" borderId="2" xfId="0" applyNumberFormat="1" applyFont="1" applyFill="1" applyBorder="1" applyAlignment="1">
      <alignment horizontal="center" vertical="center"/>
    </xf>
    <xf numFmtId="3" fontId="10" fillId="8" borderId="2" xfId="0" applyNumberFormat="1" applyFont="1" applyFill="1" applyBorder="1" applyAlignment="1">
      <alignment horizontal="center" vertical="center" wrapText="1"/>
    </xf>
    <xf numFmtId="3" fontId="8" fillId="8" borderId="2" xfId="3" applyNumberFormat="1" applyFont="1" applyFill="1" applyBorder="1" applyAlignment="1">
      <alignment horizontal="center" vertical="center" wrapText="1"/>
    </xf>
    <xf numFmtId="0" fontId="6" fillId="8" borderId="2" xfId="0" applyFont="1" applyFill="1" applyBorder="1" applyAlignment="1">
      <alignment horizontal="center" vertical="center"/>
    </xf>
    <xf numFmtId="9" fontId="6" fillId="8" borderId="2" xfId="0" applyNumberFormat="1" applyFont="1" applyFill="1" applyBorder="1" applyAlignment="1">
      <alignment horizontal="center" vertical="center"/>
    </xf>
    <xf numFmtId="0" fontId="6" fillId="8"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1" fontId="8" fillId="8" borderId="2" xfId="3" applyNumberFormat="1" applyFont="1" applyFill="1" applyBorder="1" applyAlignment="1">
      <alignment horizontal="center" vertical="center" wrapText="1"/>
    </xf>
    <xf numFmtId="0" fontId="12" fillId="8" borderId="2" xfId="0" applyFont="1" applyFill="1" applyBorder="1" applyAlignment="1">
      <alignment horizontal="justify" vertical="center" wrapText="1"/>
    </xf>
    <xf numFmtId="0" fontId="12" fillId="8" borderId="2" xfId="0" applyFont="1" applyFill="1" applyBorder="1" applyAlignment="1">
      <alignment horizontal="center" vertical="center" wrapText="1"/>
    </xf>
    <xf numFmtId="3" fontId="8" fillId="8" borderId="2" xfId="0" applyNumberFormat="1" applyFont="1" applyFill="1" applyBorder="1" applyAlignment="1">
      <alignment horizontal="center" vertical="center"/>
    </xf>
    <xf numFmtId="0" fontId="18" fillId="8" borderId="2" xfId="0" applyFont="1" applyFill="1" applyBorder="1" applyAlignment="1">
      <alignment vertical="center" wrapText="1"/>
    </xf>
    <xf numFmtId="1" fontId="8" fillId="8" borderId="2" xfId="3" applyNumberFormat="1" applyFont="1" applyFill="1" applyBorder="1" applyAlignment="1">
      <alignment horizontal="center" vertical="center"/>
    </xf>
    <xf numFmtId="0" fontId="7" fillId="8" borderId="2" xfId="0" applyFont="1" applyFill="1" applyBorder="1" applyAlignment="1">
      <alignment horizontal="center" vertical="center" wrapText="1"/>
    </xf>
    <xf numFmtId="3" fontId="7" fillId="8" borderId="2" xfId="0" applyNumberFormat="1" applyFont="1" applyFill="1" applyBorder="1" applyAlignment="1">
      <alignment horizontal="center" vertical="center" wrapText="1"/>
    </xf>
    <xf numFmtId="49" fontId="7" fillId="8" borderId="2" xfId="0" applyNumberFormat="1" applyFont="1" applyFill="1" applyBorder="1" applyAlignment="1">
      <alignment horizontal="center" vertical="center" wrapText="1"/>
    </xf>
    <xf numFmtId="0" fontId="12" fillId="8" borderId="2" xfId="0" applyFont="1" applyFill="1" applyBorder="1" applyAlignment="1">
      <alignment horizontal="left" vertical="center" wrapText="1"/>
    </xf>
    <xf numFmtId="1" fontId="6" fillId="9" borderId="2" xfId="3" applyNumberFormat="1" applyFont="1" applyFill="1" applyBorder="1" applyAlignment="1">
      <alignment horizontal="center" vertical="center" wrapText="1"/>
    </xf>
    <xf numFmtId="0" fontId="10" fillId="9" borderId="2" xfId="0" applyFont="1" applyFill="1" applyBorder="1" applyAlignment="1">
      <alignment vertical="center" wrapText="1"/>
    </xf>
    <xf numFmtId="3" fontId="6" fillId="9" borderId="2" xfId="4" applyNumberFormat="1" applyFont="1" applyFill="1" applyBorder="1" applyAlignment="1">
      <alignment horizontal="center" vertical="center" wrapText="1"/>
    </xf>
    <xf numFmtId="0" fontId="9" fillId="9" borderId="2" xfId="0" applyFont="1" applyFill="1" applyBorder="1" applyAlignment="1">
      <alignment horizontal="left" vertical="center" wrapText="1"/>
    </xf>
    <xf numFmtId="3" fontId="6" fillId="9" borderId="2" xfId="0" applyNumberFormat="1" applyFont="1" applyFill="1" applyBorder="1" applyAlignment="1">
      <alignment horizontal="center" vertical="center" wrapText="1"/>
    </xf>
    <xf numFmtId="3" fontId="9" fillId="9" borderId="2" xfId="0" applyNumberFormat="1" applyFont="1" applyFill="1" applyBorder="1" applyAlignment="1">
      <alignment horizontal="center" vertical="center"/>
    </xf>
    <xf numFmtId="3" fontId="10" fillId="9" borderId="2" xfId="0" applyNumberFormat="1" applyFont="1" applyFill="1" applyBorder="1" applyAlignment="1">
      <alignment horizontal="center" vertical="center" wrapText="1"/>
    </xf>
    <xf numFmtId="0" fontId="6" fillId="9" borderId="2" xfId="0" applyFont="1" applyFill="1" applyBorder="1" applyAlignment="1">
      <alignment horizontal="center" vertical="center"/>
    </xf>
    <xf numFmtId="9" fontId="6" fillId="9" borderId="2" xfId="0" applyNumberFormat="1" applyFont="1" applyFill="1" applyBorder="1" applyAlignment="1">
      <alignment horizontal="center" vertical="center"/>
    </xf>
    <xf numFmtId="0" fontId="6" fillId="9" borderId="2" xfId="0" applyFont="1" applyFill="1" applyBorder="1" applyAlignment="1">
      <alignment horizontal="center" vertical="center" wrapText="1"/>
    </xf>
    <xf numFmtId="1" fontId="8" fillId="9" borderId="2" xfId="3" applyNumberFormat="1" applyFont="1" applyFill="1" applyBorder="1" applyAlignment="1">
      <alignment horizontal="center" vertical="center" wrapText="1"/>
    </xf>
    <xf numFmtId="0" fontId="12" fillId="9" borderId="16" xfId="0" applyFont="1" applyFill="1" applyBorder="1" applyAlignment="1">
      <alignment horizontal="center" vertical="center" wrapText="1"/>
    </xf>
    <xf numFmtId="3" fontId="7" fillId="9" borderId="16" xfId="0" applyNumberFormat="1" applyFont="1" applyFill="1" applyBorder="1" applyAlignment="1">
      <alignment horizontal="center" vertical="center"/>
    </xf>
    <xf numFmtId="3" fontId="12" fillId="9" borderId="16" xfId="3" applyNumberFormat="1" applyFont="1" applyFill="1" applyBorder="1" applyAlignment="1">
      <alignment horizontal="center" vertical="center" wrapText="1"/>
    </xf>
    <xf numFmtId="49" fontId="7" fillId="9" borderId="10" xfId="0" applyNumberFormat="1" applyFont="1" applyFill="1" applyBorder="1" applyAlignment="1">
      <alignment horizontal="center" vertical="center" wrapText="1"/>
    </xf>
    <xf numFmtId="3" fontId="8" fillId="9" borderId="10" xfId="3" applyNumberFormat="1" applyFont="1" applyFill="1" applyBorder="1" applyAlignment="1">
      <alignment horizontal="center" vertical="center" wrapText="1"/>
    </xf>
    <xf numFmtId="3" fontId="8" fillId="9" borderId="10" xfId="0" applyNumberFormat="1" applyFont="1" applyFill="1" applyBorder="1" applyAlignment="1">
      <alignment horizontal="center" vertical="center"/>
    </xf>
    <xf numFmtId="9" fontId="8" fillId="9" borderId="10" xfId="3" applyNumberFormat="1" applyFont="1" applyFill="1" applyBorder="1" applyAlignment="1">
      <alignment horizontal="center" vertical="center" wrapText="1"/>
    </xf>
    <xf numFmtId="0" fontId="8" fillId="9" borderId="10"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2" xfId="0" applyFont="1" applyFill="1" applyBorder="1" applyAlignment="1">
      <alignment horizontal="center" vertical="center" wrapText="1"/>
    </xf>
    <xf numFmtId="0" fontId="8" fillId="9" borderId="2" xfId="0" applyFont="1" applyFill="1" applyBorder="1" applyAlignment="1">
      <alignment horizontal="center" vertical="center"/>
    </xf>
    <xf numFmtId="3" fontId="8" fillId="9" borderId="2" xfId="3" applyNumberFormat="1" applyFont="1" applyFill="1" applyBorder="1" applyAlignment="1">
      <alignment horizontal="center" vertical="center" wrapText="1"/>
    </xf>
    <xf numFmtId="49" fontId="7" fillId="9" borderId="2" xfId="0" applyNumberFormat="1" applyFont="1" applyFill="1" applyBorder="1" applyAlignment="1">
      <alignment horizontal="center" vertical="center" wrapText="1"/>
    </xf>
    <xf numFmtId="3" fontId="8" fillId="9" borderId="2" xfId="0" applyNumberFormat="1" applyFont="1" applyFill="1" applyBorder="1" applyAlignment="1">
      <alignment horizontal="center" vertical="center"/>
    </xf>
    <xf numFmtId="0" fontId="8" fillId="9" borderId="2" xfId="0" applyFont="1" applyFill="1" applyBorder="1" applyAlignment="1">
      <alignment horizontal="center" vertical="center" wrapText="1"/>
    </xf>
    <xf numFmtId="1" fontId="8" fillId="9" borderId="2" xfId="3" applyNumberFormat="1" applyFont="1" applyFill="1" applyBorder="1" applyAlignment="1">
      <alignment horizontal="center" vertical="center"/>
    </xf>
    <xf numFmtId="0" fontId="7" fillId="9" borderId="2" xfId="0" applyFont="1" applyFill="1" applyBorder="1" applyAlignment="1">
      <alignment horizontal="center" vertical="center" wrapText="1"/>
    </xf>
    <xf numFmtId="3" fontId="7" fillId="9" borderId="2" xfId="0" applyNumberFormat="1" applyFont="1" applyFill="1" applyBorder="1" applyAlignment="1">
      <alignment horizontal="center" vertical="center" wrapText="1"/>
    </xf>
    <xf numFmtId="1" fontId="6" fillId="3" borderId="2" xfId="2" applyNumberFormat="1" applyFont="1" applyFill="1" applyBorder="1" applyAlignment="1">
      <alignment vertical="center" wrapText="1"/>
    </xf>
    <xf numFmtId="3" fontId="6" fillId="3" borderId="2" xfId="2" applyNumberFormat="1" applyFont="1" applyFill="1" applyBorder="1" applyAlignment="1">
      <alignment horizontal="center" vertical="center" wrapText="1"/>
    </xf>
    <xf numFmtId="9" fontId="6" fillId="3" borderId="2" xfId="0" applyNumberFormat="1" applyFont="1" applyFill="1" applyBorder="1" applyAlignment="1">
      <alignment horizontal="center" vertical="center"/>
    </xf>
    <xf numFmtId="1" fontId="6" fillId="4" borderId="17" xfId="2" applyNumberFormat="1" applyFont="1" applyFill="1" applyBorder="1" applyAlignment="1">
      <alignment horizontal="left" vertical="center" wrapText="1"/>
    </xf>
    <xf numFmtId="3" fontId="6" fillId="4" borderId="17" xfId="2" applyNumberFormat="1" applyFont="1" applyFill="1" applyBorder="1" applyAlignment="1">
      <alignment horizontal="center" vertical="center" wrapText="1"/>
    </xf>
    <xf numFmtId="49" fontId="8" fillId="4" borderId="17" xfId="0" applyNumberFormat="1" applyFont="1" applyFill="1" applyBorder="1" applyAlignment="1">
      <alignment horizontal="center" vertical="center"/>
    </xf>
    <xf numFmtId="9" fontId="8" fillId="4" borderId="17" xfId="3" applyNumberFormat="1" applyFont="1" applyFill="1" applyBorder="1" applyAlignment="1">
      <alignment horizontal="center" vertical="center" wrapText="1"/>
    </xf>
    <xf numFmtId="166" fontId="12" fillId="4" borderId="17" xfId="0" applyNumberFormat="1" applyFont="1" applyFill="1" applyBorder="1" applyAlignment="1">
      <alignment horizontal="center" vertical="center" wrapText="1"/>
    </xf>
    <xf numFmtId="0" fontId="12" fillId="4" borderId="17" xfId="0" applyFont="1" applyFill="1" applyBorder="1" applyAlignment="1">
      <alignment horizontal="center" vertical="center" wrapText="1"/>
    </xf>
    <xf numFmtId="1" fontId="6" fillId="2" borderId="4" xfId="3" applyNumberFormat="1" applyFont="1" applyFill="1" applyBorder="1" applyAlignment="1">
      <alignment horizontal="center" vertical="center" wrapText="1"/>
    </xf>
    <xf numFmtId="0" fontId="10" fillId="2" borderId="5" xfId="0" applyFont="1" applyFill="1" applyBorder="1" applyAlignment="1">
      <alignment horizontal="left" vertical="center" wrapText="1"/>
    </xf>
    <xf numFmtId="1" fontId="6" fillId="2" borderId="5" xfId="0" applyNumberFormat="1" applyFont="1" applyFill="1" applyBorder="1" applyAlignment="1">
      <alignment horizontal="center" vertical="center" wrapText="1"/>
    </xf>
    <xf numFmtId="0" fontId="9" fillId="2" borderId="5" xfId="0" applyFont="1" applyFill="1" applyBorder="1" applyAlignment="1">
      <alignment horizontal="left" vertical="center" wrapText="1"/>
    </xf>
    <xf numFmtId="3" fontId="10" fillId="2" borderId="5" xfId="0" applyNumberFormat="1" applyFont="1" applyFill="1" applyBorder="1" applyAlignment="1">
      <alignment horizontal="center" vertical="center" wrapText="1"/>
    </xf>
    <xf numFmtId="3" fontId="10" fillId="2" borderId="5" xfId="3" applyNumberFormat="1" applyFont="1" applyFill="1" applyBorder="1" applyAlignment="1">
      <alignment horizontal="center" vertical="center" wrapText="1"/>
    </xf>
    <xf numFmtId="3" fontId="10" fillId="2" borderId="27"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9" fontId="6" fillId="2" borderId="5" xfId="3"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4" fontId="12" fillId="2" borderId="2" xfId="0" applyNumberFormat="1" applyFont="1" applyFill="1" applyBorder="1" applyAlignment="1">
      <alignment horizontal="center" vertical="center" wrapText="1"/>
    </xf>
    <xf numFmtId="9" fontId="8" fillId="2" borderId="2" xfId="0" applyNumberFormat="1" applyFont="1" applyFill="1" applyBorder="1" applyAlignment="1">
      <alignment horizontal="center" vertical="center"/>
    </xf>
    <xf numFmtId="9" fontId="8" fillId="2" borderId="10" xfId="0" applyNumberFormat="1" applyFont="1" applyFill="1" applyBorder="1" applyAlignment="1">
      <alignment horizontal="center" vertical="center"/>
    </xf>
    <xf numFmtId="0" fontId="12" fillId="2" borderId="2" xfId="0" applyFont="1" applyFill="1" applyBorder="1" applyAlignment="1">
      <alignment horizontal="justify" vertical="center" wrapText="1"/>
    </xf>
    <xf numFmtId="0" fontId="7" fillId="2" borderId="2" xfId="0" applyFont="1" applyFill="1" applyBorder="1" applyAlignment="1">
      <alignment horizontal="center" vertical="center" wrapText="1"/>
    </xf>
    <xf numFmtId="9" fontId="6" fillId="4" borderId="17" xfId="3" applyNumberFormat="1" applyFont="1" applyFill="1" applyBorder="1" applyAlignment="1">
      <alignment horizontal="center" vertical="center" wrapText="1"/>
    </xf>
    <xf numFmtId="0" fontId="8" fillId="2" borderId="2" xfId="4" applyFont="1" applyFill="1" applyBorder="1" applyAlignment="1">
      <alignment horizontal="center" vertical="center" wrapText="1"/>
    </xf>
    <xf numFmtId="3" fontId="12" fillId="2" borderId="11" xfId="3" applyNumberFormat="1" applyFont="1" applyFill="1" applyBorder="1" applyAlignment="1">
      <alignment horizontal="center" vertical="center" wrapText="1"/>
    </xf>
    <xf numFmtId="4" fontId="8" fillId="2" borderId="2" xfId="0" applyNumberFormat="1" applyFont="1" applyFill="1" applyBorder="1" applyAlignment="1">
      <alignment horizontal="center" vertical="center"/>
    </xf>
    <xf numFmtId="3" fontId="8" fillId="2" borderId="3" xfId="4" applyNumberFormat="1" applyFont="1" applyFill="1" applyBorder="1" applyAlignment="1">
      <alignment horizontal="center" vertical="center" wrapText="1"/>
    </xf>
    <xf numFmtId="0" fontId="7" fillId="10" borderId="2" xfId="0" applyFont="1" applyFill="1" applyBorder="1" applyAlignment="1">
      <alignment horizontal="left" vertical="center" wrapText="1"/>
    </xf>
    <xf numFmtId="3" fontId="8" fillId="10" borderId="2" xfId="4" applyNumberFormat="1" applyFont="1" applyFill="1" applyBorder="1" applyAlignment="1">
      <alignment horizontal="center" vertical="center" wrapText="1"/>
    </xf>
    <xf numFmtId="0" fontId="7" fillId="10" borderId="2" xfId="0" applyFont="1" applyFill="1" applyBorder="1" applyAlignment="1">
      <alignment horizontal="center" vertical="center" wrapText="1"/>
    </xf>
    <xf numFmtId="1" fontId="8" fillId="10" borderId="2" xfId="3" applyNumberFormat="1" applyFont="1" applyFill="1" applyBorder="1" applyAlignment="1">
      <alignment horizontal="center" vertical="center" wrapText="1"/>
    </xf>
    <xf numFmtId="1" fontId="6" fillId="10" borderId="2" xfId="3" applyNumberFormat="1" applyFont="1" applyFill="1" applyBorder="1" applyAlignment="1">
      <alignment horizontal="center" vertical="center" wrapText="1"/>
    </xf>
    <xf numFmtId="3" fontId="12" fillId="10" borderId="2" xfId="0" applyNumberFormat="1" applyFont="1" applyFill="1" applyBorder="1" applyAlignment="1">
      <alignment horizontal="center" vertical="center" wrapText="1"/>
    </xf>
    <xf numFmtId="0" fontId="8" fillId="10" borderId="2" xfId="0" applyFont="1" applyFill="1" applyBorder="1" applyAlignment="1">
      <alignment horizontal="center" vertical="center"/>
    </xf>
    <xf numFmtId="9" fontId="8" fillId="10" borderId="2" xfId="0" applyNumberFormat="1" applyFont="1" applyFill="1" applyBorder="1" applyAlignment="1">
      <alignment horizontal="center" vertical="center"/>
    </xf>
    <xf numFmtId="0" fontId="8" fillId="10" borderId="2" xfId="0" applyFont="1" applyFill="1" applyBorder="1" applyAlignment="1">
      <alignment horizontal="center" vertical="center" wrapText="1"/>
    </xf>
    <xf numFmtId="3" fontId="8" fillId="10" borderId="2" xfId="0" applyNumberFormat="1" applyFont="1" applyFill="1" applyBorder="1" applyAlignment="1">
      <alignment horizontal="center" vertical="center"/>
    </xf>
    <xf numFmtId="1" fontId="6" fillId="3" borderId="17" xfId="2" applyNumberFormat="1" applyFont="1" applyFill="1" applyBorder="1" applyAlignment="1">
      <alignment vertical="center" wrapText="1"/>
    </xf>
    <xf numFmtId="3" fontId="6" fillId="3" borderId="17" xfId="2" applyNumberFormat="1" applyFont="1" applyFill="1" applyBorder="1" applyAlignment="1">
      <alignment horizontal="center" vertical="center" wrapText="1"/>
    </xf>
    <xf numFmtId="9" fontId="8" fillId="3" borderId="17" xfId="0" applyNumberFormat="1" applyFont="1" applyFill="1" applyBorder="1" applyAlignment="1">
      <alignment horizontal="center" vertical="center"/>
    </xf>
    <xf numFmtId="0" fontId="8" fillId="3" borderId="17" xfId="0" applyFont="1" applyFill="1" applyBorder="1" applyAlignment="1">
      <alignment horizontal="center" vertical="center" wrapText="1"/>
    </xf>
    <xf numFmtId="0" fontId="12" fillId="4" borderId="9" xfId="0" applyFont="1" applyFill="1" applyBorder="1" applyAlignment="1">
      <alignment vertical="center" wrapText="1"/>
    </xf>
    <xf numFmtId="3" fontId="12" fillId="4" borderId="9" xfId="0" applyNumberFormat="1" applyFont="1" applyFill="1" applyBorder="1" applyAlignment="1">
      <alignment horizontal="center" vertical="center" wrapText="1"/>
    </xf>
    <xf numFmtId="3" fontId="12" fillId="4" borderId="9" xfId="3" applyNumberFormat="1" applyFont="1" applyFill="1" applyBorder="1" applyAlignment="1">
      <alignment horizontal="center" vertical="center" wrapText="1"/>
    </xf>
    <xf numFmtId="3" fontId="12" fillId="4" borderId="12" xfId="0" applyNumberFormat="1" applyFont="1" applyFill="1" applyBorder="1" applyAlignment="1">
      <alignment horizontal="center" vertical="center"/>
    </xf>
    <xf numFmtId="3" fontId="10" fillId="4" borderId="9" xfId="0" applyNumberFormat="1" applyFont="1" applyFill="1" applyBorder="1" applyAlignment="1">
      <alignment horizontal="center" vertical="center"/>
    </xf>
    <xf numFmtId="49" fontId="12" fillId="4" borderId="9" xfId="0" applyNumberFormat="1" applyFont="1" applyFill="1" applyBorder="1" applyAlignment="1">
      <alignment horizontal="center" vertical="center"/>
    </xf>
    <xf numFmtId="1" fontId="8" fillId="2" borderId="16" xfId="3" applyNumberFormat="1" applyFont="1" applyFill="1" applyBorder="1" applyAlignment="1">
      <alignment horizontal="center" vertical="center" wrapText="1"/>
    </xf>
    <xf numFmtId="0" fontId="12" fillId="2" borderId="16" xfId="0" applyFont="1" applyFill="1" applyBorder="1" applyAlignment="1">
      <alignment vertical="center" wrapText="1"/>
    </xf>
    <xf numFmtId="0" fontId="7" fillId="2" borderId="16" xfId="0" applyFont="1" applyFill="1" applyBorder="1" applyAlignment="1">
      <alignment horizontal="left" vertical="center" wrapText="1"/>
    </xf>
    <xf numFmtId="3" fontId="8" fillId="2" borderId="16" xfId="0" applyNumberFormat="1" applyFont="1" applyFill="1" applyBorder="1" applyAlignment="1">
      <alignment horizontal="center" vertical="center" wrapText="1"/>
    </xf>
    <xf numFmtId="3" fontId="7" fillId="2" borderId="16" xfId="0" applyNumberFormat="1" applyFont="1" applyFill="1" applyBorder="1" applyAlignment="1">
      <alignment horizontal="center" vertical="center"/>
    </xf>
    <xf numFmtId="3" fontId="12" fillId="2" borderId="16"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xf>
    <xf numFmtId="9" fontId="8" fillId="2" borderId="9" xfId="3" applyNumberFormat="1" applyFont="1" applyFill="1" applyBorder="1" applyAlignment="1">
      <alignment horizontal="center" vertical="center" wrapText="1"/>
    </xf>
    <xf numFmtId="0" fontId="8" fillId="2" borderId="16" xfId="0" applyFont="1" applyFill="1" applyBorder="1" applyAlignment="1">
      <alignment horizontal="center" vertical="center" wrapText="1"/>
    </xf>
    <xf numFmtId="1" fontId="6" fillId="3" borderId="7" xfId="2" applyNumberFormat="1" applyFont="1" applyFill="1" applyBorder="1" applyAlignment="1">
      <alignment vertical="center" wrapText="1"/>
    </xf>
    <xf numFmtId="3" fontId="6" fillId="3" borderId="7" xfId="2" applyNumberFormat="1" applyFont="1" applyFill="1" applyBorder="1" applyAlignment="1">
      <alignment horizontal="center" vertical="center" wrapText="1"/>
    </xf>
    <xf numFmtId="1" fontId="6" fillId="3" borderId="8" xfId="2" applyNumberFormat="1" applyFont="1" applyFill="1" applyBorder="1" applyAlignment="1">
      <alignment vertical="center" wrapText="1"/>
    </xf>
    <xf numFmtId="9" fontId="8" fillId="3" borderId="9" xfId="0" applyNumberFormat="1" applyFont="1" applyFill="1" applyBorder="1" applyAlignment="1">
      <alignment horizontal="center" vertical="center"/>
    </xf>
    <xf numFmtId="9" fontId="8" fillId="4" borderId="9" xfId="3" applyNumberFormat="1" applyFont="1" applyFill="1" applyBorder="1" applyAlignment="1">
      <alignment horizontal="center" vertical="center" wrapText="1"/>
    </xf>
    <xf numFmtId="1" fontId="8" fillId="2" borderId="28" xfId="3" applyNumberFormat="1" applyFont="1" applyFill="1" applyBorder="1" applyAlignment="1">
      <alignment horizontal="center" vertical="center" wrapText="1"/>
    </xf>
    <xf numFmtId="3" fontId="12" fillId="2" borderId="10" xfId="0" applyNumberFormat="1" applyFont="1" applyFill="1" applyBorder="1" applyAlignment="1">
      <alignment horizontal="center" vertical="center" wrapText="1"/>
    </xf>
    <xf numFmtId="0" fontId="8" fillId="2" borderId="23" xfId="0" applyFont="1" applyFill="1" applyBorder="1" applyAlignment="1">
      <alignment horizontal="center" vertical="center"/>
    </xf>
    <xf numFmtId="0" fontId="8" fillId="0" borderId="2" xfId="0" applyFont="1" applyFill="1" applyBorder="1" applyAlignment="1">
      <alignment horizontal="center" vertical="center" wrapText="1"/>
    </xf>
    <xf numFmtId="1" fontId="8" fillId="2" borderId="19" xfId="3" applyNumberFormat="1" applyFont="1" applyFill="1" applyBorder="1" applyAlignment="1">
      <alignment horizontal="center" vertical="center" wrapText="1"/>
    </xf>
    <xf numFmtId="0" fontId="7" fillId="2" borderId="3" xfId="0" applyFont="1" applyFill="1" applyBorder="1" applyAlignment="1">
      <alignment horizontal="justify" vertical="center" wrapText="1"/>
    </xf>
    <xf numFmtId="3" fontId="8" fillId="2" borderId="3" xfId="3"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xf>
    <xf numFmtId="9" fontId="8" fillId="2" borderId="17" xfId="3" applyNumberFormat="1" applyFont="1" applyFill="1" applyBorder="1" applyAlignment="1">
      <alignment horizontal="center" vertical="center" wrapText="1"/>
    </xf>
    <xf numFmtId="1" fontId="8" fillId="2" borderId="16" xfId="3" applyNumberFormat="1" applyFont="1" applyFill="1" applyBorder="1" applyAlignment="1">
      <alignment horizontal="left" vertical="center" wrapText="1"/>
    </xf>
    <xf numFmtId="3" fontId="8" fillId="2" borderId="16" xfId="3" applyNumberFormat="1" applyFont="1" applyFill="1" applyBorder="1" applyAlignment="1">
      <alignment horizontal="center" vertical="center" wrapText="1"/>
    </xf>
    <xf numFmtId="3" fontId="8" fillId="2" borderId="16" xfId="0" applyNumberFormat="1" applyFont="1" applyFill="1" applyBorder="1" applyAlignment="1">
      <alignment horizontal="center" vertical="center"/>
    </xf>
    <xf numFmtId="9" fontId="8" fillId="2" borderId="16"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9" fontId="6" fillId="3" borderId="9"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3" fontId="10" fillId="4" borderId="18" xfId="0" applyNumberFormat="1" applyFont="1" applyFill="1" applyBorder="1" applyAlignment="1">
      <alignment horizontal="center" vertical="center"/>
    </xf>
    <xf numFmtId="9" fontId="6" fillId="4" borderId="29" xfId="3" applyNumberFormat="1" applyFont="1" applyFill="1" applyBorder="1" applyAlignment="1">
      <alignment horizontal="center" vertical="center" wrapText="1"/>
    </xf>
    <xf numFmtId="166" fontId="12" fillId="4" borderId="26" xfId="0" applyNumberFormat="1" applyFont="1" applyFill="1" applyBorder="1" applyAlignment="1">
      <alignment horizontal="center" vertical="center" wrapText="1"/>
    </xf>
    <xf numFmtId="1" fontId="8" fillId="2" borderId="14" xfId="3"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xf>
    <xf numFmtId="3" fontId="10" fillId="4" borderId="12" xfId="0" applyNumberFormat="1" applyFont="1" applyFill="1" applyBorder="1" applyAlignment="1">
      <alignment horizontal="center" vertical="center"/>
    </xf>
    <xf numFmtId="9" fontId="8" fillId="4" borderId="29" xfId="3"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1" fontId="8" fillId="2" borderId="31" xfId="3" applyNumberFormat="1" applyFont="1" applyFill="1" applyBorder="1" applyAlignment="1">
      <alignment horizontal="center" vertical="center" wrapText="1"/>
    </xf>
    <xf numFmtId="0" fontId="7" fillId="2" borderId="30" xfId="0" applyFont="1" applyFill="1" applyBorder="1" applyAlignment="1">
      <alignment horizontal="left" vertical="center" wrapText="1"/>
    </xf>
    <xf numFmtId="3" fontId="8" fillId="2" borderId="30" xfId="4" applyNumberFormat="1" applyFont="1" applyFill="1" applyBorder="1" applyAlignment="1">
      <alignment horizontal="center" vertical="center" wrapText="1"/>
    </xf>
    <xf numFmtId="0" fontId="7" fillId="2" borderId="30" xfId="0" applyFont="1" applyFill="1" applyBorder="1" applyAlignment="1">
      <alignment horizontal="justify" vertical="center" wrapText="1"/>
    </xf>
    <xf numFmtId="3" fontId="12" fillId="2" borderId="30" xfId="5" applyNumberFormat="1" applyFont="1" applyFill="1" applyBorder="1" applyAlignment="1">
      <alignment horizontal="center" vertical="center" wrapText="1"/>
    </xf>
    <xf numFmtId="3" fontId="12" fillId="2" borderId="30" xfId="6" applyNumberFormat="1" applyFont="1" applyFill="1" applyBorder="1" applyAlignment="1">
      <alignment horizontal="center" vertical="center" wrapText="1"/>
    </xf>
    <xf numFmtId="3" fontId="8" fillId="2" borderId="30" xfId="3" applyNumberFormat="1" applyFont="1" applyFill="1" applyBorder="1" applyAlignment="1">
      <alignment horizontal="center" vertical="center" wrapText="1"/>
    </xf>
    <xf numFmtId="3" fontId="12" fillId="2" borderId="30" xfId="3" applyNumberFormat="1" applyFont="1" applyFill="1" applyBorder="1" applyAlignment="1">
      <alignment horizontal="center" vertical="center" wrapText="1"/>
    </xf>
    <xf numFmtId="49" fontId="8" fillId="2" borderId="30" xfId="0" applyNumberFormat="1" applyFont="1" applyFill="1" applyBorder="1" applyAlignment="1">
      <alignment horizontal="center" vertical="center"/>
    </xf>
    <xf numFmtId="0" fontId="8" fillId="2" borderId="16" xfId="0" applyFont="1" applyFill="1" applyBorder="1" applyAlignment="1">
      <alignment horizontal="center" vertical="center"/>
    </xf>
    <xf numFmtId="0" fontId="8" fillId="2" borderId="30" xfId="0" applyFont="1" applyFill="1" applyBorder="1" applyAlignment="1">
      <alignment horizontal="center" vertical="center" wrapText="1"/>
    </xf>
    <xf numFmtId="0" fontId="7" fillId="2" borderId="3" xfId="0" applyFont="1" applyFill="1" applyBorder="1" applyAlignment="1">
      <alignment horizontal="left" vertical="center" wrapText="1"/>
    </xf>
    <xf numFmtId="3" fontId="12" fillId="2" borderId="3" xfId="5" applyNumberFormat="1" applyFont="1" applyFill="1" applyBorder="1" applyAlignment="1">
      <alignment horizontal="center" vertical="center" wrapText="1"/>
    </xf>
    <xf numFmtId="3" fontId="12" fillId="2" borderId="3" xfId="6"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49" fontId="12" fillId="0" borderId="30" xfId="0" applyNumberFormat="1" applyFont="1" applyFill="1" applyBorder="1" applyAlignment="1">
      <alignment horizontal="center" vertical="center"/>
    </xf>
    <xf numFmtId="0" fontId="12" fillId="4" borderId="17" xfId="0" applyFont="1" applyFill="1" applyBorder="1" applyAlignment="1">
      <alignment vertical="center" wrapText="1"/>
    </xf>
    <xf numFmtId="3" fontId="12" fillId="4" borderId="17" xfId="0" applyNumberFormat="1" applyFont="1" applyFill="1" applyBorder="1" applyAlignment="1">
      <alignment horizontal="center" vertical="center" wrapText="1"/>
    </xf>
    <xf numFmtId="3" fontId="12" fillId="4" borderId="17" xfId="3" applyNumberFormat="1" applyFont="1" applyFill="1" applyBorder="1" applyAlignment="1">
      <alignment horizontal="center" vertical="center" wrapText="1"/>
    </xf>
    <xf numFmtId="3" fontId="12" fillId="4" borderId="18" xfId="0" applyNumberFormat="1" applyFont="1" applyFill="1" applyBorder="1" applyAlignment="1">
      <alignment horizontal="center" vertical="center"/>
    </xf>
    <xf numFmtId="49" fontId="12" fillId="4" borderId="17" xfId="0" applyNumberFormat="1" applyFont="1" applyFill="1" applyBorder="1" applyAlignment="1">
      <alignment horizontal="center" vertical="center"/>
    </xf>
    <xf numFmtId="0" fontId="8" fillId="4" borderId="17" xfId="0" applyFont="1" applyFill="1" applyBorder="1" applyAlignment="1">
      <alignment horizontal="center" vertical="center" wrapText="1"/>
    </xf>
    <xf numFmtId="1" fontId="8" fillId="2" borderId="32" xfId="3" applyNumberFormat="1" applyFont="1" applyFill="1" applyBorder="1" applyAlignment="1">
      <alignment horizontal="center" vertical="center" wrapText="1"/>
    </xf>
    <xf numFmtId="0" fontId="12" fillId="2" borderId="30" xfId="0" applyFont="1" applyFill="1" applyBorder="1" applyAlignment="1">
      <alignment vertical="center" wrapText="1"/>
    </xf>
    <xf numFmtId="3" fontId="12" fillId="2" borderId="30" xfId="4" applyNumberFormat="1" applyFont="1" applyFill="1" applyBorder="1" applyAlignment="1">
      <alignment horizontal="center" vertical="center" wrapText="1"/>
    </xf>
    <xf numFmtId="3" fontId="12" fillId="2" borderId="30" xfId="0" applyNumberFormat="1" applyFont="1" applyFill="1" applyBorder="1" applyAlignment="1">
      <alignment horizontal="center" vertical="center" wrapText="1"/>
    </xf>
    <xf numFmtId="3" fontId="12" fillId="2" borderId="33" xfId="0" applyNumberFormat="1" applyFont="1" applyFill="1" applyBorder="1" applyAlignment="1">
      <alignment horizontal="center" vertical="center"/>
    </xf>
    <xf numFmtId="0" fontId="8" fillId="2" borderId="30" xfId="0" applyFont="1" applyFill="1" applyBorder="1" applyAlignment="1">
      <alignment horizontal="center" vertical="center"/>
    </xf>
    <xf numFmtId="1" fontId="8" fillId="2" borderId="22" xfId="3" applyNumberFormat="1" applyFont="1" applyFill="1" applyBorder="1" applyAlignment="1">
      <alignment horizontal="center" vertical="center" wrapText="1"/>
    </xf>
    <xf numFmtId="1" fontId="6" fillId="3" borderId="2" xfId="3" applyNumberFormat="1" applyFont="1" applyFill="1" applyBorder="1" applyAlignment="1">
      <alignment vertical="center" wrapText="1"/>
    </xf>
    <xf numFmtId="3" fontId="6" fillId="3" borderId="2" xfId="3" applyNumberFormat="1" applyFont="1" applyFill="1" applyBorder="1" applyAlignment="1">
      <alignment horizontal="center" vertical="center" wrapText="1"/>
    </xf>
    <xf numFmtId="9" fontId="8" fillId="2" borderId="3" xfId="0" applyNumberFormat="1" applyFont="1" applyFill="1" applyBorder="1" applyAlignment="1">
      <alignment horizontal="center" vertical="center"/>
    </xf>
    <xf numFmtId="1" fontId="6" fillId="3" borderId="9" xfId="3" applyNumberFormat="1" applyFont="1" applyFill="1" applyBorder="1" applyAlignment="1">
      <alignment vertical="center" wrapText="1"/>
    </xf>
    <xf numFmtId="3" fontId="6" fillId="3" borderId="9" xfId="3" applyNumberFormat="1" applyFont="1" applyFill="1" applyBorder="1" applyAlignment="1">
      <alignment horizontal="center" vertical="center" wrapText="1"/>
    </xf>
    <xf numFmtId="49" fontId="8" fillId="3" borderId="9" xfId="0" applyNumberFormat="1" applyFont="1" applyFill="1" applyBorder="1" applyAlignment="1">
      <alignment horizontal="center" vertical="center"/>
    </xf>
    <xf numFmtId="0" fontId="12" fillId="2" borderId="10" xfId="0" applyFont="1" applyFill="1" applyBorder="1" applyAlignment="1">
      <alignment horizontal="left" vertical="center" wrapText="1"/>
    </xf>
    <xf numFmtId="3" fontId="12" fillId="2" borderId="10" xfId="7" applyNumberFormat="1" applyFont="1" applyFill="1" applyBorder="1" applyAlignment="1">
      <alignment horizontal="center" vertical="center"/>
    </xf>
    <xf numFmtId="3" fontId="8" fillId="2" borderId="30" xfId="0" applyNumberFormat="1" applyFont="1" applyFill="1" applyBorder="1" applyAlignment="1">
      <alignment horizontal="center" vertical="center" wrapText="1"/>
    </xf>
    <xf numFmtId="3" fontId="7" fillId="2" borderId="30" xfId="0" applyNumberFormat="1" applyFont="1" applyFill="1" applyBorder="1" applyAlignment="1">
      <alignment horizontal="center" vertical="center"/>
    </xf>
    <xf numFmtId="49" fontId="7" fillId="2" borderId="30" xfId="0" applyNumberFormat="1" applyFont="1" applyFill="1" applyBorder="1" applyAlignment="1">
      <alignment horizontal="center" vertical="center" wrapText="1"/>
    </xf>
    <xf numFmtId="43" fontId="8" fillId="2" borderId="30" xfId="1" applyFont="1" applyFill="1" applyBorder="1" applyAlignment="1">
      <alignment horizontal="center" vertical="center"/>
    </xf>
    <xf numFmtId="43" fontId="8" fillId="2" borderId="30" xfId="0" applyNumberFormat="1" applyFont="1" applyFill="1" applyBorder="1" applyAlignment="1">
      <alignment horizontal="center" vertical="center"/>
    </xf>
    <xf numFmtId="3" fontId="12" fillId="2" borderId="2" xfId="8" applyNumberFormat="1" applyFont="1" applyFill="1" applyBorder="1" applyAlignment="1" applyProtection="1">
      <alignment horizontal="center" vertical="center"/>
    </xf>
    <xf numFmtId="1" fontId="8" fillId="2" borderId="13" xfId="3" applyNumberFormat="1" applyFont="1" applyFill="1" applyBorder="1" applyAlignment="1">
      <alignment horizontal="center" vertical="center" wrapText="1"/>
    </xf>
    <xf numFmtId="1" fontId="6" fillId="2" borderId="11" xfId="3"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 fontId="6" fillId="2" borderId="13" xfId="3" applyNumberFormat="1" applyFont="1" applyFill="1" applyBorder="1" applyAlignment="1">
      <alignment horizontal="center" vertical="center" wrapText="1"/>
    </xf>
    <xf numFmtId="1" fontId="6" fillId="3" borderId="7" xfId="3" applyNumberFormat="1" applyFont="1" applyFill="1" applyBorder="1" applyAlignment="1">
      <alignment vertical="center" wrapText="1"/>
    </xf>
    <xf numFmtId="3" fontId="6" fillId="3" borderId="7" xfId="3" applyNumberFormat="1" applyFont="1" applyFill="1" applyBorder="1" applyAlignment="1">
      <alignment horizontal="center" vertical="center" wrapText="1"/>
    </xf>
    <xf numFmtId="0" fontId="8" fillId="3" borderId="9" xfId="0" applyFont="1" applyFill="1" applyBorder="1" applyAlignment="1">
      <alignment horizontal="center" vertical="center"/>
    </xf>
    <xf numFmtId="1" fontId="6" fillId="4" borderId="5" xfId="2" applyNumberFormat="1" applyFont="1" applyFill="1" applyBorder="1" applyAlignment="1">
      <alignment horizontal="left" vertical="center" wrapText="1"/>
    </xf>
    <xf numFmtId="3" fontId="6" fillId="4" borderId="5" xfId="2" applyNumberFormat="1" applyFont="1" applyFill="1" applyBorder="1" applyAlignment="1">
      <alignment horizontal="center" vertical="center" wrapText="1"/>
    </xf>
    <xf numFmtId="49" fontId="8" fillId="4" borderId="5" xfId="0" applyNumberFormat="1" applyFont="1" applyFill="1" applyBorder="1" applyAlignment="1">
      <alignment horizontal="center" vertical="center"/>
    </xf>
    <xf numFmtId="166" fontId="12" fillId="4" borderId="5" xfId="0" applyNumberFormat="1" applyFont="1" applyFill="1" applyBorder="1" applyAlignment="1">
      <alignment horizontal="center" vertical="center" wrapText="1"/>
    </xf>
    <xf numFmtId="0" fontId="12" fillId="4" borderId="5"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justify" vertical="center"/>
    </xf>
    <xf numFmtId="3" fontId="6" fillId="11" borderId="2" xfId="4" applyNumberFormat="1" applyFont="1" applyFill="1" applyBorder="1" applyAlignment="1">
      <alignment horizontal="center" vertical="center" wrapText="1"/>
    </xf>
    <xf numFmtId="3" fontId="6" fillId="11" borderId="2" xfId="4" applyNumberFormat="1" applyFont="1" applyFill="1" applyBorder="1" applyAlignment="1">
      <alignment vertical="center" wrapText="1"/>
    </xf>
    <xf numFmtId="0" fontId="8" fillId="11" borderId="2" xfId="0" applyFont="1" applyFill="1" applyBorder="1" applyAlignment="1">
      <alignment horizontal="center" vertical="center"/>
    </xf>
    <xf numFmtId="165" fontId="6" fillId="11" borderId="2" xfId="0" applyNumberFormat="1" applyFont="1" applyFill="1" applyBorder="1" applyAlignment="1">
      <alignment horizontal="center" vertical="center"/>
    </xf>
    <xf numFmtId="0" fontId="8" fillId="11" borderId="2"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1" fontId="8" fillId="2" borderId="0" xfId="0" applyNumberFormat="1" applyFont="1" applyFill="1" applyBorder="1" applyAlignment="1">
      <alignment horizontal="center" vertical="center"/>
    </xf>
    <xf numFmtId="0" fontId="8" fillId="2" borderId="0" xfId="0" applyFont="1" applyFill="1" applyBorder="1" applyAlignment="1">
      <alignment vertical="center" wrapText="1"/>
    </xf>
    <xf numFmtId="43" fontId="8" fillId="2" borderId="0" xfId="1" applyFont="1" applyFill="1" applyBorder="1" applyAlignment="1">
      <alignment horizontal="center" vertical="center" wrapText="1"/>
    </xf>
    <xf numFmtId="43" fontId="8" fillId="2" borderId="0"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xf>
    <xf numFmtId="0" fontId="8" fillId="2" borderId="2" xfId="0" applyFont="1" applyFill="1" applyBorder="1" applyAlignment="1">
      <alignment vertical="center" wrapText="1"/>
    </xf>
    <xf numFmtId="9" fontId="8" fillId="2" borderId="0" xfId="0" applyNumberFormat="1" applyFont="1" applyFill="1" applyAlignment="1">
      <alignment horizontal="center" vertical="center"/>
    </xf>
    <xf numFmtId="1" fontId="8" fillId="2" borderId="21" xfId="3" applyNumberFormat="1" applyFont="1" applyFill="1" applyBorder="1" applyAlignment="1">
      <alignment horizontal="center" vertical="center" wrapText="1"/>
    </xf>
    <xf numFmtId="0" fontId="20" fillId="9" borderId="10" xfId="9" applyFill="1" applyBorder="1" applyAlignment="1" applyProtection="1">
      <alignment horizontal="center" vertical="center" wrapText="1"/>
    </xf>
    <xf numFmtId="1" fontId="8" fillId="3" borderId="2" xfId="0" applyNumberFormat="1" applyFont="1" applyFill="1" applyBorder="1" applyAlignment="1">
      <alignment horizontal="center" vertical="center" wrapText="1"/>
    </xf>
    <xf numFmtId="0" fontId="7" fillId="3" borderId="2" xfId="0" applyFont="1" applyFill="1" applyBorder="1" applyAlignment="1">
      <alignment horizontal="left" vertical="center" wrapText="1"/>
    </xf>
    <xf numFmtId="3" fontId="8" fillId="3" borderId="2" xfId="0" applyNumberFormat="1" applyFont="1" applyFill="1" applyBorder="1" applyAlignment="1">
      <alignment horizontal="center" vertical="center" wrapText="1"/>
    </xf>
    <xf numFmtId="3" fontId="12" fillId="3" borderId="2" xfId="0" applyNumberFormat="1" applyFont="1" applyFill="1" applyBorder="1" applyAlignment="1">
      <alignment horizontal="center" vertical="center" wrapText="1"/>
    </xf>
    <xf numFmtId="0" fontId="8" fillId="9" borderId="2" xfId="0" applyFont="1" applyFill="1" applyBorder="1" applyAlignment="1">
      <alignment horizontal="justify" vertical="center"/>
    </xf>
    <xf numFmtId="1" fontId="25" fillId="7" borderId="11" xfId="3" applyNumberFormat="1" applyFont="1" applyFill="1" applyBorder="1" applyAlignment="1">
      <alignment horizontal="center" vertical="center"/>
    </xf>
    <xf numFmtId="0" fontId="12" fillId="2" borderId="3" xfId="0" applyFont="1" applyFill="1" applyBorder="1" applyAlignment="1">
      <alignment horizontal="justify" vertical="center" wrapText="1"/>
    </xf>
    <xf numFmtId="3" fontId="25" fillId="2" borderId="2" xfId="4" applyNumberFormat="1" applyFont="1" applyFill="1" applyBorder="1" applyAlignment="1">
      <alignment horizontal="center" vertical="center" wrapText="1"/>
    </xf>
    <xf numFmtId="0" fontId="20" fillId="7" borderId="2" xfId="9" applyFill="1" applyBorder="1" applyAlignment="1" applyProtection="1">
      <alignment horizontal="center" vertical="center" wrapText="1"/>
    </xf>
    <xf numFmtId="0" fontId="6" fillId="4" borderId="17" xfId="0" applyFont="1" applyFill="1" applyBorder="1" applyAlignment="1">
      <alignment horizontal="center" vertical="center" wrapText="1"/>
    </xf>
    <xf numFmtId="0" fontId="6" fillId="4" borderId="17" xfId="0" applyFont="1" applyFill="1" applyBorder="1" applyAlignment="1">
      <alignment horizontal="center" vertical="center"/>
    </xf>
    <xf numFmtId="3" fontId="6" fillId="4" borderId="17" xfId="0" applyNumberFormat="1" applyFont="1" applyFill="1" applyBorder="1" applyAlignment="1">
      <alignment horizontal="center" vertical="center"/>
    </xf>
    <xf numFmtId="9" fontId="6" fillId="4" borderId="17" xfId="0" applyNumberFormat="1" applyFont="1" applyFill="1" applyBorder="1" applyAlignment="1">
      <alignment horizontal="center" vertical="center"/>
    </xf>
    <xf numFmtId="1" fontId="25" fillId="7" borderId="2" xfId="3" applyNumberFormat="1" applyFont="1" applyFill="1" applyBorder="1" applyAlignment="1">
      <alignment horizontal="center" vertical="center"/>
    </xf>
    <xf numFmtId="0" fontId="20" fillId="2" borderId="2" xfId="9" applyFill="1" applyBorder="1" applyAlignment="1" applyProtection="1">
      <alignment horizontal="center" vertical="center" wrapText="1"/>
    </xf>
    <xf numFmtId="3" fontId="12" fillId="12" borderId="2" xfId="0" applyNumberFormat="1" applyFont="1" applyFill="1" applyBorder="1" applyAlignment="1">
      <alignment horizontal="center" vertical="center" wrapText="1"/>
    </xf>
    <xf numFmtId="0" fontId="0" fillId="0" borderId="2" xfId="0" applyBorder="1"/>
    <xf numFmtId="0" fontId="7" fillId="0" borderId="2" xfId="0" applyFont="1" applyBorder="1"/>
    <xf numFmtId="3" fontId="9" fillId="0" borderId="2" xfId="0" applyNumberFormat="1" applyFont="1" applyBorder="1" applyAlignment="1">
      <alignment horizontal="center"/>
    </xf>
    <xf numFmtId="0" fontId="7" fillId="0" borderId="0" xfId="0" applyFont="1"/>
    <xf numFmtId="3" fontId="7" fillId="0" borderId="0" xfId="0" applyNumberFormat="1" applyFont="1"/>
    <xf numFmtId="49" fontId="8" fillId="2" borderId="2" xfId="0" applyNumberFormat="1" applyFont="1" applyFill="1" applyBorder="1" applyAlignment="1">
      <alignment horizontal="center" vertical="center" wrapText="1"/>
    </xf>
    <xf numFmtId="3" fontId="8" fillId="5" borderId="10" xfId="0" applyNumberFormat="1" applyFont="1" applyFill="1" applyBorder="1" applyAlignment="1">
      <alignment horizontal="center" vertical="center"/>
    </xf>
    <xf numFmtId="0" fontId="8" fillId="0" borderId="10" xfId="0" applyFont="1" applyFill="1" applyBorder="1" applyAlignment="1">
      <alignment horizontal="center" vertical="center"/>
    </xf>
    <xf numFmtId="3" fontId="12" fillId="0" borderId="14" xfId="0" applyNumberFormat="1" applyFont="1" applyFill="1" applyBorder="1" applyAlignment="1">
      <alignment horizontal="center" vertical="center" wrapText="1"/>
    </xf>
    <xf numFmtId="0" fontId="8" fillId="2" borderId="2" xfId="4" applyFont="1" applyFill="1" applyBorder="1" applyAlignment="1">
      <alignment horizontal="left" vertical="center" wrapText="1"/>
    </xf>
    <xf numFmtId="3" fontId="14" fillId="2" borderId="2" xfId="0" applyNumberFormat="1" applyFont="1" applyFill="1" applyBorder="1" applyAlignment="1">
      <alignment horizontal="center" vertical="center" wrapText="1"/>
    </xf>
    <xf numFmtId="3" fontId="14" fillId="2" borderId="11" xfId="0" applyNumberFormat="1" applyFont="1" applyFill="1" applyBorder="1" applyAlignment="1">
      <alignment horizontal="center" vertical="center" wrapText="1"/>
    </xf>
    <xf numFmtId="3" fontId="14" fillId="2" borderId="2" xfId="3"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xf>
    <xf numFmtId="3" fontId="8" fillId="2" borderId="11" xfId="4" applyNumberFormat="1" applyFont="1" applyFill="1" applyBorder="1" applyAlignment="1">
      <alignment horizontal="center" vertical="center" wrapText="1"/>
    </xf>
    <xf numFmtId="4" fontId="12" fillId="6" borderId="10" xfId="0" applyNumberFormat="1" applyFont="1" applyFill="1" applyBorder="1" applyAlignment="1">
      <alignment horizontal="center" vertical="center"/>
    </xf>
    <xf numFmtId="0" fontId="12" fillId="9" borderId="2" xfId="0" applyFont="1" applyFill="1" applyBorder="1" applyAlignment="1">
      <alignment horizontal="justify" vertical="center" wrapText="1"/>
    </xf>
    <xf numFmtId="49" fontId="8" fillId="6" borderId="2"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xf>
    <xf numFmtId="49" fontId="12" fillId="2" borderId="5" xfId="0" applyNumberFormat="1" applyFont="1" applyFill="1" applyBorder="1" applyAlignment="1">
      <alignment horizontal="center" vertical="center" wrapText="1"/>
    </xf>
    <xf numFmtId="0" fontId="7" fillId="10" borderId="2" xfId="0" applyFont="1" applyFill="1" applyBorder="1" applyAlignment="1">
      <alignment horizontal="justify" vertical="center" wrapText="1"/>
    </xf>
    <xf numFmtId="165" fontId="8" fillId="2" borderId="3" xfId="3" applyNumberFormat="1" applyFont="1" applyFill="1" applyBorder="1" applyAlignment="1">
      <alignment horizontal="center" vertical="center" wrapText="1"/>
    </xf>
    <xf numFmtId="0" fontId="8" fillId="2" borderId="3" xfId="4" applyFont="1" applyFill="1" applyBorder="1" applyAlignment="1">
      <alignment horizontal="center" vertical="center" wrapText="1"/>
    </xf>
    <xf numFmtId="1" fontId="10" fillId="4" borderId="9" xfId="2" applyNumberFormat="1" applyFont="1" applyFill="1" applyBorder="1" applyAlignment="1">
      <alignment horizontal="left" vertical="center" wrapText="1"/>
    </xf>
    <xf numFmtId="1" fontId="12" fillId="2" borderId="2" xfId="3" applyNumberFormat="1" applyFont="1" applyFill="1" applyBorder="1" applyAlignment="1">
      <alignment horizontal="left" vertical="center" wrapText="1"/>
    </xf>
    <xf numFmtId="1" fontId="8" fillId="5" borderId="38" xfId="3" applyNumberFormat="1" applyFont="1" applyFill="1" applyBorder="1" applyAlignment="1">
      <alignment horizontal="center" vertical="center" wrapText="1"/>
    </xf>
    <xf numFmtId="0" fontId="8" fillId="5" borderId="10" xfId="0" applyFont="1" applyFill="1" applyBorder="1" applyAlignment="1">
      <alignment horizontal="center" vertical="center" wrapText="1"/>
    </xf>
    <xf numFmtId="1" fontId="8" fillId="5" borderId="10" xfId="3" applyNumberFormat="1" applyFont="1" applyFill="1" applyBorder="1" applyAlignment="1">
      <alignment horizontal="center" vertical="center" wrapText="1"/>
    </xf>
    <xf numFmtId="0" fontId="12" fillId="5" borderId="10" xfId="0" applyFont="1" applyFill="1" applyBorder="1" applyAlignment="1">
      <alignment vertical="center" wrapText="1"/>
    </xf>
    <xf numFmtId="3" fontId="8" fillId="5" borderId="10" xfId="4" applyNumberFormat="1" applyFont="1" applyFill="1" applyBorder="1" applyAlignment="1">
      <alignment horizontal="center" vertical="center" wrapText="1"/>
    </xf>
    <xf numFmtId="0" fontId="7" fillId="5" borderId="10" xfId="0" applyFont="1" applyFill="1" applyBorder="1" applyAlignment="1">
      <alignment horizontal="justify" vertical="center" wrapText="1"/>
    </xf>
    <xf numFmtId="3" fontId="12" fillId="5" borderId="10" xfId="0" applyNumberFormat="1" applyFont="1" applyFill="1" applyBorder="1" applyAlignment="1">
      <alignment horizontal="center" vertical="center" wrapText="1"/>
    </xf>
    <xf numFmtId="3" fontId="12" fillId="5" borderId="10" xfId="3" applyNumberFormat="1" applyFont="1" applyFill="1" applyBorder="1" applyAlignment="1">
      <alignment horizontal="center" vertical="center" wrapText="1"/>
    </xf>
    <xf numFmtId="0" fontId="8" fillId="5" borderId="10" xfId="0" applyFont="1" applyFill="1" applyBorder="1" applyAlignment="1">
      <alignment horizontal="center" vertical="center"/>
    </xf>
    <xf numFmtId="9" fontId="8" fillId="5" borderId="10" xfId="3" applyNumberFormat="1" applyFont="1" applyFill="1" applyBorder="1" applyAlignment="1">
      <alignment horizontal="center" vertical="center" wrapText="1"/>
    </xf>
    <xf numFmtId="0" fontId="7" fillId="6" borderId="3" xfId="0" applyFont="1" applyFill="1" applyBorder="1" applyAlignment="1">
      <alignment horizontal="justify" vertical="center" wrapText="1"/>
    </xf>
    <xf numFmtId="9" fontId="6" fillId="3" borderId="17" xfId="3" applyNumberFormat="1" applyFont="1" applyFill="1" applyBorder="1" applyAlignment="1">
      <alignment horizontal="center" vertical="center" wrapText="1"/>
    </xf>
    <xf numFmtId="0" fontId="0" fillId="2" borderId="0" xfId="0" applyFill="1"/>
    <xf numFmtId="0" fontId="12" fillId="2" borderId="10" xfId="0" applyFont="1" applyFill="1" applyBorder="1" applyAlignment="1">
      <alignment horizontal="justify" vertical="center" wrapText="1"/>
    </xf>
    <xf numFmtId="3" fontId="7" fillId="2" borderId="10" xfId="0" applyNumberFormat="1" applyFont="1" applyFill="1" applyBorder="1" applyAlignment="1">
      <alignment horizontal="center" vertical="center"/>
    </xf>
    <xf numFmtId="4" fontId="6" fillId="4" borderId="17" xfId="0" applyNumberFormat="1" applyFont="1" applyFill="1" applyBorder="1" applyAlignment="1">
      <alignment horizontal="center" vertical="center"/>
    </xf>
    <xf numFmtId="0" fontId="12" fillId="6" borderId="16" xfId="0" applyFont="1" applyFill="1" applyBorder="1" applyAlignment="1">
      <alignment horizontal="left" vertical="center" wrapText="1"/>
    </xf>
    <xf numFmtId="3" fontId="12" fillId="6" borderId="3" xfId="0" applyNumberFormat="1" applyFont="1" applyFill="1" applyBorder="1" applyAlignment="1">
      <alignment horizontal="center" vertical="center" wrapText="1"/>
    </xf>
    <xf numFmtId="0" fontId="8" fillId="6" borderId="2" xfId="10" applyFont="1" applyFill="1" applyBorder="1" applyAlignment="1">
      <alignment horizontal="center" vertical="center" wrapText="1"/>
    </xf>
    <xf numFmtId="0" fontId="7" fillId="6" borderId="2" xfId="0" applyFont="1" applyFill="1" applyBorder="1" applyAlignment="1">
      <alignment horizontal="left" vertical="center" wrapText="1"/>
    </xf>
    <xf numFmtId="3" fontId="25" fillId="0" borderId="2" xfId="10" applyNumberFormat="1" applyFont="1" applyFill="1" applyBorder="1" applyAlignment="1">
      <alignment horizontal="center" vertical="center" wrapText="1"/>
    </xf>
    <xf numFmtId="3" fontId="14" fillId="2" borderId="2" xfId="0" applyNumberFormat="1" applyFont="1" applyFill="1" applyBorder="1" applyAlignment="1">
      <alignment horizontal="center" vertical="center"/>
    </xf>
    <xf numFmtId="3" fontId="14" fillId="2" borderId="2" xfId="4" applyNumberFormat="1" applyFont="1" applyFill="1" applyBorder="1" applyAlignment="1">
      <alignment horizontal="center" vertical="center" wrapText="1"/>
    </xf>
    <xf numFmtId="3" fontId="6"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3" fontId="8" fillId="0" borderId="2" xfId="10" applyNumberFormat="1" applyFont="1" applyFill="1" applyBorder="1" applyAlignment="1">
      <alignment horizontal="center" vertical="center" wrapText="1"/>
    </xf>
    <xf numFmtId="3" fontId="8" fillId="3" borderId="2" xfId="0" applyNumberFormat="1" applyFont="1" applyFill="1" applyBorder="1" applyAlignment="1">
      <alignment horizontal="center" vertical="center"/>
    </xf>
    <xf numFmtId="166" fontId="12" fillId="3" borderId="17"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xf>
    <xf numFmtId="9" fontId="8" fillId="0" borderId="2"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12" fillId="9" borderId="3" xfId="0" applyFont="1" applyFill="1" applyBorder="1" applyAlignment="1">
      <alignment horizontal="center" vertical="center" wrapText="1"/>
    </xf>
    <xf numFmtId="0" fontId="12" fillId="9" borderId="3" xfId="0" applyFont="1" applyFill="1" applyBorder="1" applyAlignment="1">
      <alignment horizontal="left" vertical="center" wrapText="1"/>
    </xf>
    <xf numFmtId="1" fontId="6" fillId="4" borderId="2" xfId="2" applyNumberFormat="1" applyFont="1" applyFill="1" applyBorder="1" applyAlignment="1">
      <alignment vertical="center" wrapText="1"/>
    </xf>
    <xf numFmtId="0" fontId="10" fillId="4" borderId="2" xfId="0" applyFont="1" applyFill="1" applyBorder="1" applyAlignment="1">
      <alignment vertical="center" wrapText="1"/>
    </xf>
    <xf numFmtId="3" fontId="10" fillId="4" borderId="2" xfId="0" applyNumberFormat="1" applyFont="1" applyFill="1" applyBorder="1" applyAlignment="1">
      <alignment horizontal="center" vertical="center" wrapText="1"/>
    </xf>
    <xf numFmtId="3" fontId="10" fillId="4" borderId="2" xfId="3" applyNumberFormat="1" applyFont="1" applyFill="1" applyBorder="1" applyAlignment="1">
      <alignment horizontal="center" vertical="center" wrapText="1"/>
    </xf>
    <xf numFmtId="3" fontId="10" fillId="4" borderId="2" xfId="0" applyNumberFormat="1" applyFont="1" applyFill="1" applyBorder="1" applyAlignment="1">
      <alignment horizontal="center" vertical="center"/>
    </xf>
    <xf numFmtId="49" fontId="10" fillId="4" borderId="2" xfId="0" applyNumberFormat="1" applyFont="1" applyFill="1" applyBorder="1" applyAlignment="1">
      <alignment horizontal="center" vertical="center"/>
    </xf>
    <xf numFmtId="9" fontId="6" fillId="4" borderId="2" xfId="3"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8" fillId="5" borderId="2" xfId="0" applyFont="1" applyFill="1" applyBorder="1" applyAlignment="1">
      <alignment horizontal="justify" vertical="center"/>
    </xf>
    <xf numFmtId="1" fontId="8" fillId="5" borderId="11" xfId="2" applyNumberFormat="1" applyFont="1" applyFill="1" applyBorder="1" applyAlignment="1">
      <alignment horizontal="center" vertical="center"/>
    </xf>
    <xf numFmtId="0" fontId="12" fillId="5" borderId="2" xfId="0" applyFont="1" applyFill="1" applyBorder="1" applyAlignment="1">
      <alignment horizontal="justify"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horizontal="justify" vertical="center" wrapText="1"/>
    </xf>
    <xf numFmtId="1" fontId="8" fillId="7" borderId="11" xfId="2" applyNumberFormat="1" applyFont="1" applyFill="1" applyBorder="1" applyAlignment="1">
      <alignment horizontal="center" vertical="center"/>
    </xf>
    <xf numFmtId="0" fontId="12" fillId="0" borderId="2" xfId="0" applyFont="1" applyFill="1" applyBorder="1" applyAlignment="1">
      <alignment vertical="center" wrapText="1"/>
    </xf>
    <xf numFmtId="169" fontId="8" fillId="2" borderId="0" xfId="0" applyNumberFormat="1" applyFont="1" applyFill="1" applyBorder="1" applyAlignment="1">
      <alignment horizontal="center" vertical="center" wrapText="1"/>
    </xf>
    <xf numFmtId="3" fontId="6" fillId="2" borderId="0" xfId="0" applyNumberFormat="1" applyFont="1" applyFill="1" applyBorder="1" applyAlignment="1">
      <alignment horizontal="right" vertical="center"/>
    </xf>
    <xf numFmtId="0" fontId="8" fillId="2" borderId="0" xfId="0" applyFont="1" applyFill="1" applyBorder="1" applyAlignment="1">
      <alignment horizontal="center" vertical="center"/>
    </xf>
    <xf numFmtId="0" fontId="12" fillId="10" borderId="2" xfId="0" applyFont="1" applyFill="1" applyBorder="1" applyAlignment="1">
      <alignment horizontal="left" vertical="center" wrapText="1"/>
    </xf>
    <xf numFmtId="1" fontId="12" fillId="10" borderId="3" xfId="0" applyNumberFormat="1" applyFont="1" applyFill="1" applyBorder="1" applyAlignment="1">
      <alignment horizontal="center" vertical="center" wrapText="1"/>
    </xf>
    <xf numFmtId="3" fontId="12" fillId="10" borderId="2" xfId="0" applyNumberFormat="1" applyFont="1" applyFill="1" applyBorder="1" applyAlignment="1">
      <alignment horizontal="center" vertical="center"/>
    </xf>
    <xf numFmtId="3" fontId="8" fillId="10" borderId="2" xfId="0" applyNumberFormat="1" applyFont="1" applyFill="1" applyBorder="1" applyAlignment="1">
      <alignment horizontal="center" vertical="center" wrapText="1"/>
    </xf>
    <xf numFmtId="49" fontId="8" fillId="10" borderId="2" xfId="0" applyNumberFormat="1" applyFont="1" applyFill="1" applyBorder="1" applyAlignment="1">
      <alignment horizontal="center" vertical="center"/>
    </xf>
    <xf numFmtId="9" fontId="8" fillId="10" borderId="2" xfId="3" applyNumberFormat="1" applyFont="1" applyFill="1" applyBorder="1" applyAlignment="1">
      <alignment horizontal="center" vertical="center" wrapText="1"/>
    </xf>
    <xf numFmtId="3" fontId="12" fillId="10" borderId="2" xfId="3" applyNumberFormat="1" applyFont="1" applyFill="1" applyBorder="1" applyAlignment="1">
      <alignment horizontal="center" vertical="center" wrapText="1"/>
    </xf>
    <xf numFmtId="43" fontId="12" fillId="10" borderId="2" xfId="1" applyFont="1" applyFill="1" applyBorder="1" applyAlignment="1">
      <alignment horizontal="center" vertical="center"/>
    </xf>
    <xf numFmtId="1" fontId="14" fillId="10" borderId="2" xfId="0" applyNumberFormat="1" applyFont="1" applyFill="1" applyBorder="1" applyAlignment="1">
      <alignment horizontal="center" vertical="center" wrapText="1"/>
    </xf>
    <xf numFmtId="0" fontId="12" fillId="10" borderId="2" xfId="0" applyFont="1" applyFill="1" applyBorder="1" applyAlignment="1">
      <alignment horizontal="center" vertical="center"/>
    </xf>
    <xf numFmtId="0" fontId="8" fillId="2" borderId="0" xfId="0" applyFont="1" applyFill="1" applyBorder="1" applyAlignment="1">
      <alignment horizontal="center" vertical="center"/>
    </xf>
    <xf numFmtId="1" fontId="8" fillId="13" borderId="22" xfId="3" applyNumberFormat="1" applyFont="1" applyFill="1" applyBorder="1" applyAlignment="1">
      <alignment horizontal="center" vertical="center" wrapText="1"/>
    </xf>
    <xf numFmtId="0" fontId="12" fillId="13" borderId="2" xfId="0" applyFont="1" applyFill="1" applyBorder="1" applyAlignment="1">
      <alignment horizontal="left" vertical="center" wrapText="1"/>
    </xf>
    <xf numFmtId="3" fontId="8" fillId="13" borderId="2" xfId="4" applyNumberFormat="1" applyFont="1" applyFill="1" applyBorder="1" applyAlignment="1">
      <alignment horizontal="center" vertical="center" wrapText="1"/>
    </xf>
    <xf numFmtId="3" fontId="8" fillId="13" borderId="2" xfId="0" applyNumberFormat="1" applyFont="1" applyFill="1" applyBorder="1" applyAlignment="1">
      <alignment horizontal="center" vertical="center" wrapText="1"/>
    </xf>
    <xf numFmtId="3" fontId="7" fillId="13" borderId="11" xfId="0" applyNumberFormat="1" applyFont="1" applyFill="1" applyBorder="1" applyAlignment="1">
      <alignment horizontal="center" vertical="center"/>
    </xf>
    <xf numFmtId="3" fontId="12" fillId="13" borderId="2" xfId="0" applyNumberFormat="1" applyFont="1" applyFill="1" applyBorder="1" applyAlignment="1">
      <alignment horizontal="center" vertical="center" wrapText="1"/>
    </xf>
    <xf numFmtId="49" fontId="7" fillId="13" borderId="2" xfId="0" applyNumberFormat="1" applyFont="1" applyFill="1" applyBorder="1" applyAlignment="1">
      <alignment horizontal="center" vertical="center" wrapText="1"/>
    </xf>
    <xf numFmtId="3" fontId="8" fillId="13" borderId="2" xfId="0" applyNumberFormat="1" applyFont="1" applyFill="1" applyBorder="1" applyAlignment="1">
      <alignment horizontal="center" vertical="center"/>
    </xf>
    <xf numFmtId="9" fontId="8" fillId="13" borderId="2" xfId="0" applyNumberFormat="1" applyFont="1" applyFill="1" applyBorder="1" applyAlignment="1">
      <alignment horizontal="center" vertical="center"/>
    </xf>
    <xf numFmtId="0" fontId="8" fillId="13" borderId="2" xfId="0"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3" fontId="7" fillId="0" borderId="11" xfId="0" applyNumberFormat="1" applyFont="1" applyFill="1" applyBorder="1" applyAlignment="1">
      <alignment horizontal="center" vertical="center"/>
    </xf>
    <xf numFmtId="0" fontId="8" fillId="2" borderId="0" xfId="0" applyFont="1" applyFill="1" applyBorder="1" applyAlignment="1">
      <alignment horizontal="center" vertical="center"/>
    </xf>
    <xf numFmtId="3" fontId="12" fillId="7" borderId="2" xfId="0" applyNumberFormat="1" applyFont="1" applyFill="1" applyBorder="1" applyAlignment="1">
      <alignment horizontal="center" vertical="center"/>
    </xf>
    <xf numFmtId="0" fontId="26" fillId="7" borderId="2" xfId="9" applyFont="1" applyFill="1" applyBorder="1" applyAlignment="1" applyProtection="1">
      <alignment horizontal="center" vertical="center" wrapText="1"/>
    </xf>
    <xf numFmtId="166" fontId="12" fillId="0" borderId="10"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0" fontId="8" fillId="2" borderId="0" xfId="0" applyFont="1" applyFill="1" applyBorder="1" applyAlignment="1">
      <alignment horizontal="center" vertical="center"/>
    </xf>
    <xf numFmtId="0" fontId="18" fillId="7" borderId="2" xfId="0" applyFont="1" applyFill="1" applyBorder="1" applyAlignment="1">
      <alignment vertical="center" wrapText="1"/>
    </xf>
    <xf numFmtId="1" fontId="8" fillId="7" borderId="2" xfId="2" applyNumberFormat="1" applyFont="1" applyFill="1" applyBorder="1" applyAlignment="1">
      <alignment horizontal="center" vertical="center"/>
    </xf>
    <xf numFmtId="0" fontId="8" fillId="10" borderId="0" xfId="0" applyFont="1" applyFill="1" applyBorder="1" applyAlignment="1">
      <alignment horizontal="center" vertical="center"/>
    </xf>
    <xf numFmtId="0" fontId="8" fillId="2" borderId="0" xfId="0" applyFont="1" applyFill="1" applyBorder="1" applyAlignment="1">
      <alignment horizontal="center" vertical="center"/>
    </xf>
    <xf numFmtId="1" fontId="8" fillId="2" borderId="39" xfId="3" applyNumberFormat="1" applyFont="1" applyFill="1" applyBorder="1" applyAlignment="1">
      <alignment horizontal="center" vertical="center" wrapText="1"/>
    </xf>
    <xf numFmtId="3" fontId="12" fillId="2" borderId="13"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8" fillId="2" borderId="0" xfId="0" applyFont="1" applyFill="1" applyBorder="1" applyAlignment="1">
      <alignment horizontal="center" vertical="center"/>
    </xf>
    <xf numFmtId="0" fontId="7" fillId="3" borderId="17" xfId="0" applyFont="1" applyFill="1" applyBorder="1" applyAlignment="1">
      <alignment horizontal="center" vertical="center" wrapText="1"/>
    </xf>
    <xf numFmtId="0" fontId="21" fillId="2" borderId="2" xfId="9" applyFont="1" applyFill="1" applyBorder="1" applyAlignment="1" applyProtection="1">
      <alignment horizontal="center" vertical="center" wrapText="1"/>
    </xf>
    <xf numFmtId="43" fontId="8" fillId="10" borderId="2" xfId="1" applyFont="1" applyFill="1" applyBorder="1" applyAlignment="1">
      <alignment horizontal="center" vertical="center"/>
    </xf>
    <xf numFmtId="43" fontId="8" fillId="10" borderId="2" xfId="0" applyNumberFormat="1" applyFont="1" applyFill="1" applyBorder="1" applyAlignment="1">
      <alignment horizontal="center" vertical="center"/>
    </xf>
    <xf numFmtId="43" fontId="8" fillId="2" borderId="2" xfId="1" applyFont="1" applyFill="1" applyBorder="1" applyAlignment="1">
      <alignment horizontal="center" vertical="center"/>
    </xf>
    <xf numFmtId="0" fontId="8" fillId="6" borderId="2" xfId="0" applyFont="1" applyFill="1" applyBorder="1" applyAlignment="1">
      <alignment horizontal="center" vertical="center" wrapText="1"/>
    </xf>
    <xf numFmtId="0" fontId="26" fillId="2" borderId="2" xfId="9" applyFont="1" applyFill="1" applyBorder="1" applyAlignment="1" applyProtection="1">
      <alignment horizontal="center" vertical="center" wrapText="1"/>
    </xf>
    <xf numFmtId="9" fontId="6" fillId="3" borderId="2" xfId="3" applyNumberFormat="1"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0" fontId="26" fillId="6" borderId="2" xfId="9" applyFont="1" applyFill="1" applyBorder="1" applyAlignment="1" applyProtection="1">
      <alignment horizontal="center" vertical="center" wrapText="1"/>
    </xf>
    <xf numFmtId="1" fontId="8" fillId="14" borderId="22" xfId="3" applyNumberFormat="1" applyFont="1" applyFill="1" applyBorder="1" applyAlignment="1">
      <alignment horizontal="center" vertical="center" wrapText="1"/>
    </xf>
    <xf numFmtId="0" fontId="12" fillId="14" borderId="2" xfId="0" applyFont="1" applyFill="1" applyBorder="1" applyAlignment="1">
      <alignment horizontal="left" vertical="center" wrapText="1"/>
    </xf>
    <xf numFmtId="3" fontId="8" fillId="14" borderId="2" xfId="4" applyNumberFormat="1" applyFont="1" applyFill="1" applyBorder="1" applyAlignment="1">
      <alignment horizontal="center" vertical="center" wrapText="1"/>
    </xf>
    <xf numFmtId="3" fontId="8" fillId="14" borderId="2" xfId="0" applyNumberFormat="1" applyFont="1" applyFill="1" applyBorder="1" applyAlignment="1">
      <alignment horizontal="center" vertical="center" wrapText="1"/>
    </xf>
    <xf numFmtId="3" fontId="7" fillId="14" borderId="11" xfId="0" applyNumberFormat="1" applyFont="1" applyFill="1" applyBorder="1" applyAlignment="1">
      <alignment horizontal="center" vertical="center"/>
    </xf>
    <xf numFmtId="3" fontId="12" fillId="14" borderId="2" xfId="0" applyNumberFormat="1" applyFont="1" applyFill="1" applyBorder="1" applyAlignment="1">
      <alignment horizontal="center" vertical="center" wrapText="1"/>
    </xf>
    <xf numFmtId="49" fontId="12" fillId="14" borderId="2" xfId="0" applyNumberFormat="1" applyFont="1" applyFill="1" applyBorder="1" applyAlignment="1">
      <alignment horizontal="center" vertical="center"/>
    </xf>
    <xf numFmtId="3" fontId="7" fillId="14" borderId="2" xfId="0" applyNumberFormat="1" applyFont="1" applyFill="1" applyBorder="1" applyAlignment="1">
      <alignment horizontal="center" vertical="center"/>
    </xf>
    <xf numFmtId="3" fontId="8" fillId="14" borderId="2" xfId="0" applyNumberFormat="1" applyFont="1" applyFill="1" applyBorder="1" applyAlignment="1">
      <alignment horizontal="center" vertical="center"/>
    </xf>
    <xf numFmtId="9" fontId="8" fillId="14" borderId="3" xfId="0" applyNumberFormat="1" applyFont="1" applyFill="1" applyBorder="1" applyAlignment="1">
      <alignment horizontal="center" vertical="center"/>
    </xf>
    <xf numFmtId="0" fontId="8" fillId="14" borderId="2" xfId="0" applyFont="1" applyFill="1" applyBorder="1" applyAlignment="1">
      <alignment horizontal="center" vertical="center" wrapText="1"/>
    </xf>
    <xf numFmtId="1" fontId="8" fillId="14" borderId="34" xfId="3" applyNumberFormat="1" applyFont="1" applyFill="1" applyBorder="1" applyAlignment="1">
      <alignment horizontal="center" vertical="center" wrapText="1"/>
    </xf>
    <xf numFmtId="0" fontId="7" fillId="14" borderId="2" xfId="0" applyFont="1" applyFill="1" applyBorder="1" applyAlignment="1">
      <alignment horizontal="left" vertical="center" wrapText="1"/>
    </xf>
    <xf numFmtId="3" fontId="7" fillId="14" borderId="13" xfId="0" applyNumberFormat="1" applyFont="1" applyFill="1" applyBorder="1" applyAlignment="1">
      <alignment horizontal="center" vertical="center"/>
    </xf>
    <xf numFmtId="3" fontId="12" fillId="14" borderId="3" xfId="0" applyNumberFormat="1" applyFont="1" applyFill="1" applyBorder="1" applyAlignment="1">
      <alignment horizontal="center" vertical="center" wrapText="1"/>
    </xf>
    <xf numFmtId="49" fontId="12" fillId="14" borderId="3" xfId="0" applyNumberFormat="1" applyFont="1" applyFill="1" applyBorder="1" applyAlignment="1">
      <alignment horizontal="center" vertical="center"/>
    </xf>
    <xf numFmtId="0" fontId="8" fillId="14" borderId="3"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9" fontId="8" fillId="6" borderId="10" xfId="3" applyNumberFormat="1" applyFont="1" applyFill="1" applyBorder="1" applyAlignment="1">
      <alignment horizontal="center" vertical="center" wrapText="1"/>
    </xf>
    <xf numFmtId="0" fontId="26" fillId="9" borderId="10" xfId="9" applyFont="1" applyFill="1" applyBorder="1" applyAlignment="1" applyProtection="1">
      <alignment horizontal="center" vertical="center" wrapText="1"/>
    </xf>
    <xf numFmtId="0" fontId="8" fillId="2" borderId="0" xfId="0" applyFont="1" applyFill="1" applyBorder="1" applyAlignment="1">
      <alignment horizontal="center" vertical="center"/>
    </xf>
    <xf numFmtId="1" fontId="8" fillId="8" borderId="2" xfId="2" applyNumberFormat="1" applyFont="1" applyFill="1" applyBorder="1" applyAlignment="1">
      <alignment horizontal="center" vertical="center"/>
    </xf>
    <xf numFmtId="0" fontId="8" fillId="2" borderId="0" xfId="0" applyFont="1" applyFill="1" applyBorder="1" applyAlignment="1">
      <alignment horizontal="center" vertical="center"/>
    </xf>
    <xf numFmtId="43" fontId="7" fillId="2" borderId="2" xfId="1" applyFont="1" applyFill="1" applyBorder="1" applyAlignment="1">
      <alignment horizontal="center" vertical="center"/>
    </xf>
    <xf numFmtId="169" fontId="8" fillId="2" borderId="2" xfId="1" applyNumberFormat="1" applyFont="1" applyFill="1" applyBorder="1" applyAlignment="1">
      <alignment horizontal="center" vertical="center"/>
    </xf>
    <xf numFmtId="0" fontId="26" fillId="6" borderId="10" xfId="9" applyFont="1" applyFill="1" applyBorder="1" applyAlignment="1" applyProtection="1">
      <alignment horizontal="center" vertical="center" wrapText="1"/>
    </xf>
    <xf numFmtId="0" fontId="8" fillId="2" borderId="0" xfId="0" applyFont="1" applyFill="1" applyBorder="1" applyAlignment="1">
      <alignment horizontal="center" vertical="center"/>
    </xf>
    <xf numFmtId="1" fontId="8" fillId="15" borderId="2" xfId="3" applyNumberFormat="1" applyFont="1" applyFill="1" applyBorder="1" applyAlignment="1">
      <alignment horizontal="center" vertical="center" wrapText="1"/>
    </xf>
    <xf numFmtId="0" fontId="12" fillId="15" borderId="2" xfId="0" applyFont="1" applyFill="1" applyBorder="1" applyAlignment="1">
      <alignment vertical="center" wrapText="1"/>
    </xf>
    <xf numFmtId="1" fontId="14" fillId="15" borderId="2" xfId="0" applyNumberFormat="1" applyFont="1" applyFill="1" applyBorder="1" applyAlignment="1">
      <alignment horizontal="center" vertical="center" wrapText="1"/>
    </xf>
    <xf numFmtId="0" fontId="7" fillId="15" borderId="2" xfId="0" applyFont="1" applyFill="1" applyBorder="1" applyAlignment="1">
      <alignment horizontal="justify" vertical="center" wrapText="1"/>
    </xf>
    <xf numFmtId="3" fontId="8" fillId="15" borderId="2" xfId="0" applyNumberFormat="1" applyFont="1" applyFill="1" applyBorder="1" applyAlignment="1">
      <alignment horizontal="center" vertical="center" wrapText="1"/>
    </xf>
    <xf numFmtId="3" fontId="7" fillId="15" borderId="11" xfId="0" applyNumberFormat="1" applyFont="1" applyFill="1" applyBorder="1" applyAlignment="1">
      <alignment horizontal="center" vertical="center"/>
    </xf>
    <xf numFmtId="3" fontId="12" fillId="15" borderId="2" xfId="0" applyNumberFormat="1" applyFont="1" applyFill="1" applyBorder="1" applyAlignment="1">
      <alignment horizontal="center" vertical="center" wrapText="1"/>
    </xf>
    <xf numFmtId="49" fontId="8" fillId="15" borderId="2" xfId="0" applyNumberFormat="1" applyFont="1" applyFill="1" applyBorder="1" applyAlignment="1">
      <alignment horizontal="center" vertical="center"/>
    </xf>
    <xf numFmtId="3" fontId="8" fillId="15" borderId="2" xfId="0" applyNumberFormat="1" applyFont="1" applyFill="1" applyBorder="1" applyAlignment="1">
      <alignment horizontal="center" vertical="center"/>
    </xf>
    <xf numFmtId="0" fontId="8" fillId="15" borderId="2" xfId="0" applyFont="1" applyFill="1" applyBorder="1" applyAlignment="1">
      <alignment horizontal="center" vertical="center"/>
    </xf>
    <xf numFmtId="9" fontId="8" fillId="15" borderId="2" xfId="3" applyNumberFormat="1" applyFont="1" applyFill="1" applyBorder="1" applyAlignment="1">
      <alignment horizontal="center" vertical="center" wrapText="1"/>
    </xf>
    <xf numFmtId="0" fontId="8" fillId="15" borderId="2" xfId="0" applyFont="1" applyFill="1" applyBorder="1" applyAlignment="1">
      <alignment horizontal="center" vertical="center" wrapText="1"/>
    </xf>
    <xf numFmtId="0" fontId="12" fillId="15" borderId="2" xfId="0" applyFont="1" applyFill="1" applyBorder="1" applyAlignment="1">
      <alignment horizontal="left" vertical="center" wrapText="1"/>
    </xf>
    <xf numFmtId="3" fontId="8" fillId="15" borderId="2" xfId="4"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2" xfId="0" applyFont="1" applyFill="1" applyBorder="1" applyAlignment="1">
      <alignment horizontal="center" vertical="center"/>
    </xf>
    <xf numFmtId="3" fontId="12" fillId="10" borderId="11" xfId="0" applyNumberFormat="1" applyFont="1" applyFill="1" applyBorder="1" applyAlignment="1">
      <alignment horizontal="center" vertical="center" wrapText="1"/>
    </xf>
    <xf numFmtId="49" fontId="12" fillId="10" borderId="2" xfId="0" applyNumberFormat="1" applyFont="1" applyFill="1" applyBorder="1" applyAlignment="1">
      <alignment horizontal="center" vertical="center" wrapText="1"/>
    </xf>
    <xf numFmtId="0" fontId="26" fillId="10" borderId="2" xfId="9" applyFont="1" applyFill="1" applyBorder="1" applyAlignment="1" applyProtection="1">
      <alignment horizontal="center" vertical="center" wrapText="1"/>
    </xf>
    <xf numFmtId="0" fontId="12" fillId="10" borderId="2" xfId="0" applyFont="1" applyFill="1" applyBorder="1" applyAlignment="1">
      <alignment vertical="center" wrapText="1"/>
    </xf>
    <xf numFmtId="1" fontId="8" fillId="10" borderId="2" xfId="0" applyNumberFormat="1" applyFont="1" applyFill="1" applyBorder="1" applyAlignment="1">
      <alignment horizontal="center" vertical="center" wrapText="1"/>
    </xf>
    <xf numFmtId="3" fontId="7" fillId="10" borderId="11" xfId="0" applyNumberFormat="1" applyFont="1" applyFill="1" applyBorder="1" applyAlignment="1">
      <alignment horizontal="center" vertical="center"/>
    </xf>
    <xf numFmtId="49" fontId="12" fillId="10" borderId="2" xfId="0" applyNumberFormat="1" applyFont="1" applyFill="1" applyBorder="1" applyAlignment="1">
      <alignment horizontal="center" vertical="center"/>
    </xf>
    <xf numFmtId="43" fontId="8" fillId="10" borderId="0" xfId="0" applyNumberFormat="1" applyFont="1" applyFill="1" applyAlignment="1">
      <alignment horizontal="center" vertical="center"/>
    </xf>
    <xf numFmtId="0" fontId="8"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3" fontId="7" fillId="6" borderId="11"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1" fontId="8" fillId="2" borderId="0" xfId="3" applyNumberFormat="1" applyFont="1" applyFill="1" applyBorder="1" applyAlignment="1">
      <alignment horizontal="center" vertical="center" wrapText="1"/>
    </xf>
    <xf numFmtId="1" fontId="8" fillId="2" borderId="11" xfId="3" applyNumberFormat="1" applyFont="1" applyFill="1" applyBorder="1" applyAlignment="1">
      <alignment horizontal="center" vertical="center" wrapText="1"/>
    </xf>
    <xf numFmtId="0" fontId="7" fillId="15" borderId="2" xfId="0" applyFont="1" applyFill="1" applyBorder="1" applyAlignment="1">
      <alignment horizontal="left" vertical="center" wrapText="1"/>
    </xf>
    <xf numFmtId="0" fontId="8" fillId="15" borderId="2" xfId="4" applyFont="1" applyFill="1" applyBorder="1" applyAlignment="1">
      <alignment horizontal="center" vertical="center" wrapText="1"/>
    </xf>
    <xf numFmtId="0" fontId="12" fillId="15" borderId="2" xfId="0" applyFont="1" applyFill="1" applyBorder="1" applyAlignment="1">
      <alignment horizontal="justify" vertical="center" wrapText="1"/>
    </xf>
    <xf numFmtId="3" fontId="8" fillId="15" borderId="2" xfId="3" applyNumberFormat="1" applyFont="1" applyFill="1" applyBorder="1" applyAlignment="1">
      <alignment horizontal="center" vertical="center" wrapText="1"/>
    </xf>
    <xf numFmtId="0" fontId="8" fillId="7" borderId="2" xfId="0" applyFont="1" applyFill="1" applyBorder="1" applyAlignment="1">
      <alignment horizontal="left" vertical="center" wrapText="1"/>
    </xf>
    <xf numFmtId="1" fontId="8" fillId="7" borderId="11" xfId="3" applyNumberFormat="1" applyFont="1" applyFill="1" applyBorder="1" applyAlignment="1">
      <alignment horizontal="left" vertical="center" wrapText="1"/>
    </xf>
    <xf numFmtId="1" fontId="8" fillId="7" borderId="11" xfId="3" applyNumberFormat="1" applyFont="1" applyFill="1" applyBorder="1" applyAlignment="1">
      <alignment horizontal="left" vertical="top" wrapText="1"/>
    </xf>
    <xf numFmtId="1" fontId="8" fillId="7" borderId="2" xfId="3" applyNumberFormat="1" applyFont="1" applyFill="1" applyBorder="1" applyAlignment="1">
      <alignment horizontal="left" vertical="center" wrapText="1"/>
    </xf>
    <xf numFmtId="1" fontId="26" fillId="7" borderId="2" xfId="9" applyNumberFormat="1" applyFont="1" applyFill="1" applyBorder="1" applyAlignment="1" applyProtection="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3" fontId="12" fillId="6" borderId="10" xfId="0" applyNumberFormat="1" applyFont="1" applyFill="1" applyBorder="1" applyAlignment="1">
      <alignment horizontal="center" vertical="center" wrapText="1"/>
    </xf>
    <xf numFmtId="3" fontId="12" fillId="6" borderId="10" xfId="3" applyNumberFormat="1" applyFont="1" applyFill="1" applyBorder="1" applyAlignment="1">
      <alignment horizontal="center" vertical="center" wrapText="1"/>
    </xf>
    <xf numFmtId="0" fontId="12" fillId="6" borderId="2" xfId="10" applyFont="1" applyFill="1" applyBorder="1" applyAlignment="1">
      <alignment horizontal="center" vertical="center" wrapText="1"/>
    </xf>
    <xf numFmtId="0" fontId="20" fillId="6" borderId="10" xfId="9" applyFill="1" applyBorder="1" applyAlignment="1" applyProtection="1">
      <alignment horizontal="center" vertical="center" wrapText="1"/>
    </xf>
    <xf numFmtId="0" fontId="8" fillId="2" borderId="0" xfId="0" applyFont="1" applyFill="1" applyBorder="1" applyAlignment="1">
      <alignment horizontal="center" vertical="center"/>
    </xf>
    <xf numFmtId="0" fontId="12" fillId="10" borderId="2" xfId="10" applyFont="1" applyFill="1" applyBorder="1" applyAlignment="1">
      <alignment horizontal="center" vertical="center" wrapText="1"/>
    </xf>
    <xf numFmtId="0" fontId="21" fillId="10" borderId="2" xfId="9" applyFont="1" applyFill="1" applyBorder="1" applyAlignment="1" applyProtection="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10" borderId="2" xfId="4" applyFont="1" applyFill="1" applyBorder="1" applyAlignment="1">
      <alignment horizontal="center" vertical="center" wrapText="1"/>
    </xf>
    <xf numFmtId="3" fontId="8" fillId="10" borderId="2" xfId="3" applyNumberFormat="1" applyFont="1" applyFill="1" applyBorder="1" applyAlignment="1">
      <alignment horizontal="center" vertical="center" wrapText="1"/>
    </xf>
    <xf numFmtId="1" fontId="12" fillId="3" borderId="3" xfId="0" applyNumberFormat="1"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3" fontId="8" fillId="6" borderId="2" xfId="0" applyNumberFormat="1" applyFont="1" applyFill="1" applyBorder="1" applyAlignment="1">
      <alignment horizontal="center" vertical="center" wrapText="1"/>
    </xf>
    <xf numFmtId="0" fontId="8" fillId="2" borderId="0" xfId="0" applyFont="1" applyFill="1" applyBorder="1" applyAlignment="1">
      <alignment horizontal="center" vertical="center"/>
    </xf>
    <xf numFmtId="0" fontId="12" fillId="7" borderId="2" xfId="0" applyFont="1" applyFill="1" applyBorder="1" applyAlignment="1">
      <alignment vertical="center" wrapText="1"/>
    </xf>
    <xf numFmtId="0" fontId="7" fillId="7" borderId="2" xfId="0" applyFont="1" applyFill="1" applyBorder="1" applyAlignment="1">
      <alignment horizontal="left" vertical="center" wrapText="1"/>
    </xf>
    <xf numFmtId="3" fontId="8" fillId="7" borderId="2" xfId="0" applyNumberFormat="1" applyFont="1" applyFill="1" applyBorder="1" applyAlignment="1">
      <alignment horizontal="center" vertical="center" wrapText="1"/>
    </xf>
    <xf numFmtId="3" fontId="7" fillId="7" borderId="2" xfId="0" applyNumberFormat="1" applyFont="1" applyFill="1" applyBorder="1" applyAlignment="1">
      <alignment horizontal="center" vertical="center"/>
    </xf>
    <xf numFmtId="0" fontId="16" fillId="5" borderId="2" xfId="0" applyFont="1" applyFill="1" applyBorder="1" applyAlignment="1">
      <alignment horizontal="center" vertical="center" wrapText="1"/>
    </xf>
    <xf numFmtId="0" fontId="7" fillId="7" borderId="2" xfId="0" applyFont="1" applyFill="1" applyBorder="1" applyAlignment="1">
      <alignment vertical="center" wrapText="1"/>
    </xf>
    <xf numFmtId="49" fontId="8" fillId="7" borderId="2" xfId="0" applyNumberFormat="1" applyFont="1" applyFill="1" applyBorder="1" applyAlignment="1">
      <alignment horizontal="center" vertical="center"/>
    </xf>
    <xf numFmtId="0" fontId="7" fillId="4" borderId="2" xfId="0" applyFont="1" applyFill="1" applyBorder="1" applyAlignment="1">
      <alignment horizontal="justify" vertical="center" wrapText="1"/>
    </xf>
    <xf numFmtId="0" fontId="7" fillId="4" borderId="2" xfId="0" applyFont="1" applyFill="1" applyBorder="1" applyAlignment="1">
      <alignment vertical="center" wrapText="1"/>
    </xf>
    <xf numFmtId="3" fontId="8" fillId="4" borderId="2" xfId="4" applyNumberFormat="1" applyFont="1" applyFill="1" applyBorder="1" applyAlignment="1">
      <alignment horizontal="center" vertical="center" wrapText="1"/>
    </xf>
    <xf numFmtId="0" fontId="7" fillId="4" borderId="2" xfId="0" applyFont="1" applyFill="1" applyBorder="1" applyAlignment="1">
      <alignment horizontal="center" vertical="center"/>
    </xf>
    <xf numFmtId="0" fontId="8" fillId="4" borderId="2" xfId="0" applyFont="1" applyFill="1" applyBorder="1" applyAlignment="1">
      <alignment horizontal="center" vertical="center"/>
    </xf>
    <xf numFmtId="3" fontId="7" fillId="4" borderId="2" xfId="0" applyNumberFormat="1" applyFont="1" applyFill="1" applyBorder="1" applyAlignment="1">
      <alignment horizontal="center" vertical="center"/>
    </xf>
    <xf numFmtId="3" fontId="12" fillId="4" borderId="2"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xf>
    <xf numFmtId="1" fontId="8" fillId="0" borderId="28" xfId="3" applyNumberFormat="1" applyFont="1" applyFill="1" applyBorder="1" applyAlignment="1">
      <alignment horizontal="center" vertical="center" wrapText="1"/>
    </xf>
    <xf numFmtId="0" fontId="12" fillId="0" borderId="10" xfId="0" applyFont="1" applyFill="1" applyBorder="1" applyAlignment="1">
      <alignment vertical="center" wrapText="1"/>
    </xf>
    <xf numFmtId="3" fontId="8" fillId="0" borderId="10" xfId="4" applyNumberFormat="1" applyFont="1" applyFill="1" applyBorder="1" applyAlignment="1">
      <alignment horizontal="center" vertical="center" wrapText="1"/>
    </xf>
    <xf numFmtId="3" fontId="12" fillId="0" borderId="10"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8" fillId="2" borderId="0" xfId="0" applyFont="1" applyFill="1" applyBorder="1" applyAlignment="1">
      <alignment horizontal="center" vertical="center"/>
    </xf>
    <xf numFmtId="49" fontId="8" fillId="3" borderId="3" xfId="0" applyNumberFormat="1" applyFont="1" applyFill="1" applyBorder="1" applyAlignment="1">
      <alignment horizontal="center" vertical="center"/>
    </xf>
    <xf numFmtId="9" fontId="8" fillId="3" borderId="3" xfId="3"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12" fillId="3" borderId="2" xfId="10" applyFont="1" applyFill="1" applyBorder="1" applyAlignment="1">
      <alignment horizontal="center" vertical="center" wrapText="1"/>
    </xf>
    <xf numFmtId="3" fontId="12" fillId="3" borderId="2" xfId="3" applyNumberFormat="1" applyFont="1" applyFill="1" applyBorder="1" applyAlignment="1">
      <alignment horizontal="center" vertical="center" wrapText="1"/>
    </xf>
    <xf numFmtId="43" fontId="12" fillId="3" borderId="13" xfId="1" applyFont="1" applyFill="1" applyBorder="1" applyAlignment="1">
      <alignment horizontal="center" vertical="center" wrapText="1"/>
    </xf>
    <xf numFmtId="43" fontId="12" fillId="3" borderId="3" xfId="1" applyFont="1" applyFill="1" applyBorder="1" applyAlignment="1">
      <alignment horizontal="center" vertical="center" wrapText="1"/>
    </xf>
    <xf numFmtId="0" fontId="8" fillId="2" borderId="21" xfId="0" applyFont="1" applyFill="1" applyBorder="1" applyAlignment="1">
      <alignment horizontal="center" vertical="center" wrapText="1"/>
    </xf>
    <xf numFmtId="1" fontId="8" fillId="3" borderId="2" xfId="3" applyNumberFormat="1" applyFont="1" applyFill="1" applyBorder="1" applyAlignment="1">
      <alignment horizontal="center" vertical="center" wrapText="1"/>
    </xf>
    <xf numFmtId="43" fontId="8" fillId="3" borderId="3" xfId="0" applyNumberFormat="1" applyFont="1" applyFill="1" applyBorder="1" applyAlignment="1">
      <alignment horizontal="center" vertical="center"/>
    </xf>
    <xf numFmtId="1" fontId="12" fillId="0" borderId="2" xfId="3" applyNumberFormat="1" applyFont="1" applyFill="1" applyBorder="1" applyAlignment="1">
      <alignment horizontal="center" vertical="center" wrapText="1"/>
    </xf>
    <xf numFmtId="0" fontId="12" fillId="0" borderId="3" xfId="4" applyFont="1" applyFill="1" applyBorder="1" applyAlignment="1">
      <alignment horizontal="center" vertical="center" wrapText="1"/>
    </xf>
    <xf numFmtId="3" fontId="27" fillId="0" borderId="2" xfId="0" applyNumberFormat="1" applyFont="1" applyFill="1" applyBorder="1" applyAlignment="1">
      <alignment horizontal="center" vertical="center" wrapText="1"/>
    </xf>
    <xf numFmtId="3" fontId="12" fillId="0" borderId="3" xfId="4" applyNumberFormat="1" applyFont="1" applyFill="1" applyBorder="1" applyAlignment="1">
      <alignment horizontal="center" vertical="center" wrapText="1"/>
    </xf>
    <xf numFmtId="1" fontId="8" fillId="17" borderId="2" xfId="3" applyNumberFormat="1" applyFont="1" applyFill="1" applyBorder="1" applyAlignment="1">
      <alignment horizontal="center" vertical="center" wrapText="1"/>
    </xf>
    <xf numFmtId="0" fontId="12" fillId="17" borderId="2" xfId="0" applyFont="1" applyFill="1" applyBorder="1" applyAlignment="1">
      <alignment vertical="center" wrapText="1"/>
    </xf>
    <xf numFmtId="3" fontId="8" fillId="17" borderId="2" xfId="4" applyNumberFormat="1" applyFont="1" applyFill="1" applyBorder="1" applyAlignment="1">
      <alignment horizontal="center" vertical="center" wrapText="1"/>
    </xf>
    <xf numFmtId="0" fontId="7" fillId="17" borderId="2" xfId="0" applyFont="1" applyFill="1" applyBorder="1" applyAlignment="1">
      <alignment horizontal="left" vertical="center" wrapText="1"/>
    </xf>
    <xf numFmtId="3" fontId="8" fillId="17" borderId="2" xfId="0" applyNumberFormat="1" applyFont="1" applyFill="1" applyBorder="1" applyAlignment="1">
      <alignment horizontal="center" vertical="center" wrapText="1"/>
    </xf>
    <xf numFmtId="3" fontId="7" fillId="17" borderId="2" xfId="0" applyNumberFormat="1" applyFont="1" applyFill="1" applyBorder="1" applyAlignment="1">
      <alignment horizontal="center" vertical="center"/>
    </xf>
    <xf numFmtId="3" fontId="12" fillId="17" borderId="2" xfId="0" applyNumberFormat="1" applyFont="1" applyFill="1" applyBorder="1" applyAlignment="1">
      <alignment horizontal="center" vertical="center" wrapText="1"/>
    </xf>
    <xf numFmtId="49" fontId="7" fillId="17" borderId="2" xfId="0" applyNumberFormat="1" applyFont="1" applyFill="1" applyBorder="1" applyAlignment="1">
      <alignment horizontal="center" vertical="center" wrapText="1"/>
    </xf>
    <xf numFmtId="0" fontId="8" fillId="17" borderId="2" xfId="0" applyFont="1" applyFill="1" applyBorder="1" applyAlignment="1">
      <alignment horizontal="center" vertical="center"/>
    </xf>
    <xf numFmtId="9" fontId="8" fillId="17" borderId="2" xfId="3" applyNumberFormat="1" applyFont="1" applyFill="1" applyBorder="1" applyAlignment="1">
      <alignment horizontal="center" vertical="center" wrapText="1"/>
    </xf>
    <xf numFmtId="0" fontId="8" fillId="17" borderId="2" xfId="0" applyFont="1" applyFill="1" applyBorder="1" applyAlignment="1">
      <alignment horizontal="center" vertical="center" wrapText="1"/>
    </xf>
    <xf numFmtId="0" fontId="12" fillId="17" borderId="3" xfId="4" applyFont="1" applyFill="1" applyBorder="1" applyAlignment="1">
      <alignment horizontal="center" vertical="center" wrapText="1"/>
    </xf>
    <xf numFmtId="1" fontId="8" fillId="0" borderId="2" xfId="3" applyNumberFormat="1" applyFont="1" applyFill="1" applyBorder="1" applyAlignment="1">
      <alignment horizontal="center" vertical="center" wrapText="1"/>
    </xf>
    <xf numFmtId="0" fontId="7" fillId="0" borderId="2" xfId="0" applyFont="1" applyFill="1" applyBorder="1" applyAlignment="1">
      <alignment horizontal="left" wrapText="1"/>
    </xf>
    <xf numFmtId="165" fontId="8" fillId="0" borderId="2" xfId="3"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28" fillId="7" borderId="2" xfId="0" applyFont="1" applyFill="1" applyBorder="1" applyAlignment="1">
      <alignment horizontal="justify" vertical="center"/>
    </xf>
    <xf numFmtId="0" fontId="29" fillId="7" borderId="2" xfId="0" applyFont="1" applyFill="1" applyBorder="1" applyAlignment="1">
      <alignment horizontal="center" vertical="center" wrapText="1"/>
    </xf>
    <xf numFmtId="0" fontId="8" fillId="2" borderId="0" xfId="0" applyFont="1" applyFill="1" applyBorder="1" applyAlignment="1">
      <alignment horizontal="center" vertical="center"/>
    </xf>
    <xf numFmtId="0" fontId="7" fillId="16" borderId="2" xfId="0" applyFont="1" applyFill="1" applyBorder="1" applyAlignment="1">
      <alignment horizontal="center" vertical="center" wrapText="1"/>
    </xf>
    <xf numFmtId="0" fontId="8" fillId="2" borderId="0" xfId="0" applyFont="1" applyFill="1" applyBorder="1" applyAlignment="1">
      <alignment horizontal="center" vertical="center"/>
    </xf>
    <xf numFmtId="1" fontId="25" fillId="7" borderId="11" xfId="2" applyNumberFormat="1" applyFont="1" applyFill="1" applyBorder="1" applyAlignment="1">
      <alignment horizontal="center" vertical="center"/>
    </xf>
    <xf numFmtId="0" fontId="29" fillId="7" borderId="2" xfId="0" applyFont="1" applyFill="1" applyBorder="1" applyAlignment="1">
      <alignment horizontal="justify" vertical="center"/>
    </xf>
    <xf numFmtId="0" fontId="8" fillId="2" borderId="0" xfId="0" applyFont="1" applyFill="1" applyBorder="1" applyAlignment="1">
      <alignment horizontal="center" vertical="center"/>
    </xf>
    <xf numFmtId="0" fontId="6" fillId="2" borderId="11" xfId="0" applyFont="1" applyFill="1" applyBorder="1" applyAlignment="1">
      <alignment horizontal="center" vertical="center" wrapText="1"/>
    </xf>
    <xf numFmtId="3" fontId="6" fillId="2" borderId="13" xfId="2" applyNumberFormat="1" applyFont="1" applyFill="1" applyBorder="1" applyAlignment="1">
      <alignment horizontal="center" vertical="center" wrapText="1"/>
    </xf>
    <xf numFmtId="1" fontId="6" fillId="3" borderId="27" xfId="2" applyNumberFormat="1" applyFont="1" applyFill="1" applyBorder="1" applyAlignment="1">
      <alignment vertical="center" wrapText="1"/>
    </xf>
    <xf numFmtId="0" fontId="8" fillId="4"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17" borderId="11"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8" fillId="11" borderId="11"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8" fillId="10" borderId="2" xfId="0"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49" fontId="24" fillId="2" borderId="2" xfId="0" applyNumberFormat="1" applyFont="1" applyFill="1" applyBorder="1" applyAlignment="1">
      <alignment horizontal="center" vertical="center" wrapText="1"/>
    </xf>
    <xf numFmtId="0" fontId="8" fillId="2" borderId="0" xfId="0" applyFont="1" applyFill="1" applyBorder="1" applyAlignment="1">
      <alignment horizontal="center" vertical="center"/>
    </xf>
    <xf numFmtId="43" fontId="12" fillId="10" borderId="13" xfId="1" applyFont="1" applyFill="1" applyBorder="1" applyAlignment="1">
      <alignment horizontal="center" vertical="center"/>
    </xf>
    <xf numFmtId="3" fontId="12" fillId="10" borderId="3" xfId="0" applyNumberFormat="1" applyFont="1" applyFill="1" applyBorder="1" applyAlignment="1">
      <alignment horizontal="center" vertical="center" wrapText="1"/>
    </xf>
    <xf numFmtId="49" fontId="8" fillId="10" borderId="3" xfId="0" applyNumberFormat="1" applyFont="1" applyFill="1" applyBorder="1" applyAlignment="1">
      <alignment horizontal="center" vertical="center"/>
    </xf>
    <xf numFmtId="43" fontId="8" fillId="10" borderId="3" xfId="0" applyNumberFormat="1" applyFont="1" applyFill="1" applyBorder="1" applyAlignment="1">
      <alignment horizontal="center" vertical="center"/>
    </xf>
    <xf numFmtId="9" fontId="8" fillId="10" borderId="3" xfId="3" applyNumberFormat="1" applyFont="1" applyFill="1" applyBorder="1" applyAlignment="1">
      <alignment horizontal="center" vertical="center" wrapText="1"/>
    </xf>
    <xf numFmtId="169" fontId="12" fillId="10" borderId="13" xfId="1" applyNumberFormat="1" applyFont="1" applyFill="1" applyBorder="1" applyAlignment="1">
      <alignment horizontal="center" vertical="center"/>
    </xf>
    <xf numFmtId="0" fontId="7" fillId="15" borderId="2" xfId="11" applyFont="1" applyFill="1" applyBorder="1" applyAlignment="1">
      <alignment horizontal="left" vertical="center" wrapText="1"/>
    </xf>
    <xf numFmtId="3" fontId="8" fillId="15" borderId="2" xfId="11" applyNumberFormat="1" applyFont="1" applyFill="1" applyBorder="1" applyAlignment="1">
      <alignment horizontal="center" vertical="center" wrapText="1"/>
    </xf>
    <xf numFmtId="0" fontId="12" fillId="15" borderId="2" xfId="11" applyFont="1" applyFill="1" applyBorder="1" applyAlignment="1">
      <alignment horizontal="justify" vertical="center" wrapText="1"/>
    </xf>
    <xf numFmtId="0" fontId="8" fillId="15" borderId="2" xfId="716" applyFont="1" applyFill="1" applyBorder="1" applyAlignment="1">
      <alignment horizontal="center" vertical="center" wrapText="1"/>
    </xf>
    <xf numFmtId="0" fontId="8" fillId="14" borderId="13" xfId="0" applyFont="1" applyFill="1" applyBorder="1" applyAlignment="1">
      <alignment horizontal="center" vertical="center" wrapText="1"/>
    </xf>
    <xf numFmtId="3" fontId="7" fillId="0" borderId="2" xfId="0" applyNumberFormat="1" applyFont="1" applyFill="1" applyBorder="1" applyAlignment="1">
      <alignment horizontal="center" vertical="center"/>
    </xf>
    <xf numFmtId="9" fontId="8" fillId="0" borderId="2" xfId="3"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Alignment="1">
      <alignment horizontal="center" vertical="center"/>
    </xf>
    <xf numFmtId="0" fontId="12" fillId="9" borderId="3" xfId="0" applyFont="1" applyFill="1" applyBorder="1" applyAlignment="1">
      <alignment vertical="center" wrapText="1"/>
    </xf>
    <xf numFmtId="0" fontId="12" fillId="9" borderId="2" xfId="0" applyFont="1" applyFill="1" applyBorder="1" applyAlignment="1">
      <alignment vertical="center" wrapText="1"/>
    </xf>
    <xf numFmtId="0" fontId="8" fillId="2" borderId="0" xfId="0" applyFont="1" applyFill="1" applyBorder="1" applyAlignment="1">
      <alignment horizontal="center" vertical="center"/>
    </xf>
    <xf numFmtId="0" fontId="7" fillId="4" borderId="2" xfId="0" applyFont="1" applyFill="1" applyBorder="1" applyAlignment="1">
      <alignment horizontal="left" vertical="center" wrapText="1"/>
    </xf>
    <xf numFmtId="0" fontId="8" fillId="4" borderId="2" xfId="4" applyFont="1" applyFill="1" applyBorder="1" applyAlignment="1">
      <alignment horizontal="center" vertical="center" wrapText="1"/>
    </xf>
    <xf numFmtId="0" fontId="8"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1" fontId="8" fillId="4" borderId="2" xfId="3" applyNumberFormat="1" applyFont="1" applyFill="1" applyBorder="1" applyAlignment="1">
      <alignment horizontal="center" vertical="center" wrapText="1"/>
    </xf>
    <xf numFmtId="3" fontId="7" fillId="4" borderId="11" xfId="0" applyNumberFormat="1" applyFont="1" applyFill="1" applyBorder="1" applyAlignment="1">
      <alignment horizontal="center" vertical="center"/>
    </xf>
    <xf numFmtId="9" fontId="8" fillId="4" borderId="10" xfId="0" applyNumberFormat="1" applyFont="1" applyFill="1" applyBorder="1" applyAlignment="1">
      <alignment horizontal="center" vertical="center"/>
    </xf>
    <xf numFmtId="0" fontId="8" fillId="4" borderId="11" xfId="0" applyFont="1" applyFill="1" applyBorder="1" applyAlignment="1">
      <alignment horizontal="center" vertical="center" wrapText="1"/>
    </xf>
    <xf numFmtId="3" fontId="8" fillId="4" borderId="2"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9" fontId="8" fillId="0" borderId="9" xfId="3" applyNumberFormat="1"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49" fontId="8" fillId="0" borderId="3" xfId="0" applyNumberFormat="1" applyFont="1" applyFill="1" applyBorder="1" applyAlignment="1">
      <alignment horizontal="center" vertical="center"/>
    </xf>
    <xf numFmtId="0" fontId="26" fillId="2" borderId="3" xfId="9" applyFont="1" applyFill="1" applyBorder="1" applyAlignment="1" applyProtection="1">
      <alignment horizontal="center" vertical="center" wrapText="1"/>
    </xf>
    <xf numFmtId="0" fontId="8" fillId="2" borderId="0" xfId="0" applyFont="1" applyFill="1" applyBorder="1" applyAlignment="1">
      <alignment horizontal="center" vertical="center"/>
    </xf>
    <xf numFmtId="0" fontId="8" fillId="0" borderId="3" xfId="0" applyFont="1" applyFill="1" applyBorder="1" applyAlignment="1">
      <alignment horizontal="center" vertical="center" wrapText="1"/>
    </xf>
    <xf numFmtId="0" fontId="0" fillId="0" borderId="11" xfId="0" applyBorder="1"/>
    <xf numFmtId="0" fontId="6" fillId="2" borderId="2" xfId="0" applyFont="1" applyFill="1" applyBorder="1" applyAlignment="1">
      <alignment horizontal="center" vertical="center"/>
    </xf>
    <xf numFmtId="0" fontId="8" fillId="2" borderId="0" xfId="0" applyFont="1" applyFill="1" applyBorder="1" applyAlignment="1">
      <alignment horizontal="center" vertical="center"/>
    </xf>
    <xf numFmtId="0" fontId="12" fillId="5" borderId="2" xfId="0" applyFont="1" applyFill="1" applyBorder="1" applyAlignment="1">
      <alignment horizontal="left" vertical="center" wrapText="1"/>
    </xf>
    <xf numFmtId="224" fontId="8" fillId="10" borderId="3" xfId="0" applyNumberFormat="1" applyFont="1" applyFill="1" applyBorder="1" applyAlignment="1">
      <alignment horizontal="center" vertical="center"/>
    </xf>
    <xf numFmtId="224" fontId="8" fillId="10" borderId="2" xfId="0" applyNumberFormat="1" applyFont="1" applyFill="1" applyBorder="1" applyAlignment="1">
      <alignment horizontal="center" vertical="center" wrapText="1"/>
    </xf>
    <xf numFmtId="224" fontId="8" fillId="2" borderId="2" xfId="0" applyNumberFormat="1" applyFont="1" applyFill="1" applyBorder="1" applyAlignment="1">
      <alignment horizontal="center" vertical="center" wrapText="1"/>
    </xf>
    <xf numFmtId="224" fontId="8" fillId="2" borderId="0" xfId="0" applyNumberFormat="1" applyFont="1" applyFill="1" applyBorder="1" applyAlignment="1">
      <alignment horizontal="center" vertical="center"/>
    </xf>
    <xf numFmtId="43" fontId="12" fillId="10" borderId="3" xfId="1" applyFont="1" applyFill="1" applyBorder="1" applyAlignment="1">
      <alignment horizontal="center" vertical="center" wrapText="1"/>
    </xf>
    <xf numFmtId="0" fontId="8" fillId="2" borderId="0" xfId="0" applyFont="1" applyFill="1" applyBorder="1" applyAlignment="1">
      <alignment horizontal="center" vertical="center"/>
    </xf>
    <xf numFmtId="0" fontId="7" fillId="0" borderId="2" xfId="0" applyFont="1" applyFill="1" applyBorder="1" applyAlignment="1">
      <alignment horizontal="center" vertical="center"/>
    </xf>
    <xf numFmtId="0" fontId="26" fillId="0" borderId="2" xfId="9" applyFont="1" applyFill="1" applyBorder="1" applyAlignment="1" applyProtection="1">
      <alignment horizontal="center" vertical="center" wrapText="1"/>
    </xf>
    <xf numFmtId="0" fontId="8" fillId="0" borderId="0" xfId="0" applyFont="1" applyFill="1" applyBorder="1" applyAlignment="1">
      <alignment horizontal="center" vertical="center"/>
    </xf>
    <xf numFmtId="0" fontId="8" fillId="2" borderId="0" xfId="0" applyFont="1" applyFill="1" applyBorder="1" applyAlignment="1">
      <alignment horizontal="center" vertical="center"/>
    </xf>
    <xf numFmtId="0" fontId="12" fillId="14" borderId="2" xfId="0" applyFont="1" applyFill="1" applyBorder="1" applyAlignment="1">
      <alignment vertical="center" wrapText="1"/>
    </xf>
    <xf numFmtId="1" fontId="8" fillId="14" borderId="2" xfId="0" applyNumberFormat="1" applyFont="1" applyFill="1" applyBorder="1" applyAlignment="1">
      <alignment horizontal="center" vertical="center" wrapText="1"/>
    </xf>
    <xf numFmtId="3" fontId="12" fillId="14" borderId="2" xfId="3" applyNumberFormat="1" applyFont="1" applyFill="1" applyBorder="1" applyAlignment="1">
      <alignment horizontal="center" vertical="center" wrapText="1"/>
    </xf>
    <xf numFmtId="3" fontId="12" fillId="14" borderId="2" xfId="0" applyNumberFormat="1" applyFont="1" applyFill="1" applyBorder="1" applyAlignment="1">
      <alignment horizontal="center" vertical="center"/>
    </xf>
    <xf numFmtId="9" fontId="8" fillId="14" borderId="2" xfId="3" applyNumberFormat="1"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2" xfId="0" applyFont="1" applyFill="1" applyBorder="1" applyAlignment="1">
      <alignment horizontal="justify" vertical="center" wrapText="1"/>
    </xf>
    <xf numFmtId="4" fontId="12" fillId="14" borderId="2" xfId="0" applyNumberFormat="1" applyFont="1" applyFill="1" applyBorder="1" applyAlignment="1">
      <alignment horizontal="center" vertical="center" wrapText="1"/>
    </xf>
    <xf numFmtId="3" fontId="8" fillId="14" borderId="2" xfId="3" applyNumberFormat="1" applyFont="1" applyFill="1" applyBorder="1" applyAlignment="1">
      <alignment horizontal="center" vertical="center" wrapText="1"/>
    </xf>
    <xf numFmtId="0" fontId="8" fillId="14" borderId="2" xfId="0" applyFont="1" applyFill="1" applyBorder="1" applyAlignment="1">
      <alignment horizontal="center" vertical="center"/>
    </xf>
    <xf numFmtId="9" fontId="8" fillId="14" borderId="2" xfId="0" applyNumberFormat="1" applyFont="1" applyFill="1" applyBorder="1" applyAlignment="1">
      <alignment horizontal="center" vertical="center"/>
    </xf>
    <xf numFmtId="1" fontId="8" fillId="14" borderId="2" xfId="3" applyNumberFormat="1" applyFont="1" applyFill="1" applyBorder="1" applyAlignment="1">
      <alignment horizontal="center" vertical="center" wrapText="1"/>
    </xf>
    <xf numFmtId="4" fontId="12" fillId="14" borderId="11" xfId="0" applyNumberFormat="1" applyFont="1" applyFill="1" applyBorder="1" applyAlignment="1">
      <alignment horizontal="center" vertical="center" wrapText="1"/>
    </xf>
    <xf numFmtId="49" fontId="8" fillId="14" borderId="10" xfId="0" applyNumberFormat="1" applyFont="1" applyFill="1" applyBorder="1" applyAlignment="1">
      <alignment horizontal="center" vertical="center"/>
    </xf>
    <xf numFmtId="9" fontId="8" fillId="14" borderId="10" xfId="0" applyNumberFormat="1" applyFont="1" applyFill="1" applyBorder="1" applyAlignment="1">
      <alignment horizontal="center" vertical="center"/>
    </xf>
    <xf numFmtId="0" fontId="8" fillId="2" borderId="0" xfId="0" applyFont="1" applyFill="1" applyBorder="1" applyAlignment="1">
      <alignment horizontal="center" vertical="center"/>
    </xf>
    <xf numFmtId="1" fontId="8" fillId="12" borderId="28" xfId="3" applyNumberFormat="1" applyFont="1" applyFill="1" applyBorder="1" applyAlignment="1">
      <alignment horizontal="center" vertical="center" wrapText="1"/>
    </xf>
    <xf numFmtId="0" fontId="12" fillId="12" borderId="2" xfId="0" applyFont="1" applyFill="1" applyBorder="1" applyAlignment="1">
      <alignment vertical="center" wrapText="1"/>
    </xf>
    <xf numFmtId="3" fontId="8" fillId="12" borderId="2" xfId="4" applyNumberFormat="1" applyFont="1" applyFill="1" applyBorder="1" applyAlignment="1">
      <alignment horizontal="center" vertical="center" wrapText="1"/>
    </xf>
    <xf numFmtId="0" fontId="7" fillId="12" borderId="2" xfId="0" applyFont="1" applyFill="1" applyBorder="1" applyAlignment="1">
      <alignment horizontal="justify" vertical="center" wrapText="1"/>
    </xf>
    <xf numFmtId="3" fontId="12" fillId="12" borderId="2" xfId="0" applyNumberFormat="1" applyFont="1" applyFill="1" applyBorder="1" applyAlignment="1">
      <alignment horizontal="center" vertical="center"/>
    </xf>
    <xf numFmtId="0" fontId="12" fillId="12" borderId="2" xfId="0" applyFont="1" applyFill="1" applyBorder="1" applyAlignment="1">
      <alignment horizontal="center" vertical="center" wrapText="1"/>
    </xf>
    <xf numFmtId="3" fontId="8" fillId="12" borderId="2" xfId="3" applyNumberFormat="1" applyFont="1" applyFill="1" applyBorder="1" applyAlignment="1">
      <alignment horizontal="center" vertical="center" wrapText="1"/>
    </xf>
    <xf numFmtId="49" fontId="8" fillId="12" borderId="2" xfId="0" applyNumberFormat="1" applyFont="1" applyFill="1" applyBorder="1" applyAlignment="1">
      <alignment horizontal="center" vertical="center"/>
    </xf>
    <xf numFmtId="0" fontId="8" fillId="12" borderId="23" xfId="0" applyFont="1" applyFill="1" applyBorder="1" applyAlignment="1">
      <alignment horizontal="center" vertical="center"/>
    </xf>
    <xf numFmtId="0" fontId="8" fillId="12" borderId="2" xfId="0" applyFont="1" applyFill="1" applyBorder="1" applyAlignment="1">
      <alignment horizontal="center" vertical="center"/>
    </xf>
    <xf numFmtId="9" fontId="8" fillId="12" borderId="2" xfId="3" applyNumberFormat="1"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14" xfId="0" applyFont="1" applyFill="1" applyBorder="1" applyAlignment="1">
      <alignment horizontal="center" vertical="center" wrapText="1"/>
    </xf>
    <xf numFmtId="3" fontId="8" fillId="12" borderId="2" xfId="0" applyNumberFormat="1" applyFont="1" applyFill="1" applyBorder="1" applyAlignment="1">
      <alignment horizontal="center" vertical="center"/>
    </xf>
    <xf numFmtId="0" fontId="26" fillId="12" borderId="2" xfId="9" applyFont="1" applyFill="1" applyBorder="1" applyAlignment="1" applyProtection="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3" fontId="12" fillId="15" borderId="2" xfId="3" applyNumberFormat="1" applyFont="1" applyFill="1" applyBorder="1" applyAlignment="1">
      <alignment horizontal="center" vertical="center" wrapText="1"/>
    </xf>
    <xf numFmtId="3" fontId="8" fillId="6" borderId="2" xfId="3" applyNumberFormat="1"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43" fontId="12" fillId="10" borderId="13" xfId="1" applyFont="1" applyFill="1" applyBorder="1" applyAlignment="1">
      <alignment horizontal="center" vertical="center" wrapText="1"/>
    </xf>
    <xf numFmtId="0" fontId="12" fillId="8" borderId="2" xfId="0" applyFont="1" applyFill="1" applyBorder="1" applyAlignment="1">
      <alignment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3" fontId="27" fillId="5" borderId="2" xfId="0" applyNumberFormat="1" applyFont="1" applyFill="1" applyBorder="1" applyAlignment="1">
      <alignment horizontal="center" vertical="center"/>
    </xf>
    <xf numFmtId="0" fontId="26" fillId="9" borderId="2" xfId="9" applyFont="1" applyFill="1" applyBorder="1" applyAlignment="1" applyProtection="1">
      <alignment horizontal="center" vertical="center" wrapText="1"/>
    </xf>
    <xf numFmtId="0" fontId="8" fillId="2" borderId="0" xfId="0" applyFont="1" applyFill="1" applyBorder="1" applyAlignment="1">
      <alignment horizontal="center" vertical="center"/>
    </xf>
    <xf numFmtId="9" fontId="8" fillId="4" borderId="2" xfId="3"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1" fontId="8" fillId="54" borderId="3" xfId="3" applyNumberFormat="1" applyFont="1" applyFill="1" applyBorder="1" applyAlignment="1">
      <alignment horizontal="center" vertical="center" wrapText="1"/>
    </xf>
    <xf numFmtId="0" fontId="12" fillId="54" borderId="2" xfId="0" applyFont="1" applyFill="1" applyBorder="1" applyAlignment="1">
      <alignment horizontal="left" vertical="center" wrapText="1"/>
    </xf>
    <xf numFmtId="3" fontId="8" fillId="54" borderId="2" xfId="4" applyNumberFormat="1" applyFont="1" applyFill="1" applyBorder="1" applyAlignment="1">
      <alignment horizontal="center" vertical="center" wrapText="1"/>
    </xf>
    <xf numFmtId="0" fontId="7" fillId="54" borderId="2" xfId="0" applyFont="1" applyFill="1" applyBorder="1" applyAlignment="1">
      <alignment horizontal="justify" vertical="center" wrapText="1"/>
    </xf>
    <xf numFmtId="3" fontId="8" fillId="54" borderId="3" xfId="0" applyNumberFormat="1" applyFont="1" applyFill="1" applyBorder="1" applyAlignment="1">
      <alignment horizontal="center" vertical="center" wrapText="1"/>
    </xf>
    <xf numFmtId="3" fontId="7" fillId="54" borderId="13" xfId="0" applyNumberFormat="1" applyFont="1" applyFill="1" applyBorder="1" applyAlignment="1">
      <alignment horizontal="center" vertical="center"/>
    </xf>
    <xf numFmtId="3" fontId="12" fillId="54" borderId="3" xfId="0" applyNumberFormat="1" applyFont="1" applyFill="1" applyBorder="1" applyAlignment="1">
      <alignment horizontal="center" vertical="center" wrapText="1"/>
    </xf>
    <xf numFmtId="49" fontId="7" fillId="54" borderId="3" xfId="0" applyNumberFormat="1" applyFont="1" applyFill="1" applyBorder="1" applyAlignment="1">
      <alignment horizontal="center" vertical="center" wrapText="1"/>
    </xf>
    <xf numFmtId="0" fontId="8" fillId="54" borderId="3" xfId="0" applyFont="1" applyFill="1" applyBorder="1" applyAlignment="1">
      <alignment horizontal="center" vertical="center"/>
    </xf>
    <xf numFmtId="9" fontId="8" fillId="54" borderId="2" xfId="3" applyNumberFormat="1" applyFont="1" applyFill="1" applyBorder="1" applyAlignment="1">
      <alignment horizontal="center" vertical="center" wrapText="1"/>
    </xf>
    <xf numFmtId="0" fontId="8" fillId="54" borderId="3" xfId="0" applyFont="1" applyFill="1" applyBorder="1" applyAlignment="1">
      <alignment horizontal="center" vertical="center" wrapText="1"/>
    </xf>
    <xf numFmtId="0" fontId="8" fillId="54" borderId="13" xfId="0" applyFont="1" applyFill="1" applyBorder="1" applyAlignment="1">
      <alignment horizontal="center" vertical="center" wrapText="1"/>
    </xf>
    <xf numFmtId="49" fontId="8" fillId="54" borderId="2" xfId="0" applyNumberFormat="1" applyFont="1" applyFill="1" applyBorder="1" applyAlignment="1">
      <alignment horizontal="center" vertical="center" wrapText="1"/>
    </xf>
    <xf numFmtId="0" fontId="7" fillId="54" borderId="2" xfId="0" applyFont="1" applyFill="1" applyBorder="1" applyAlignment="1">
      <alignment horizontal="left" vertical="center" wrapText="1"/>
    </xf>
    <xf numFmtId="3" fontId="8" fillId="54" borderId="2" xfId="0" applyNumberFormat="1" applyFont="1" applyFill="1" applyBorder="1" applyAlignment="1">
      <alignment horizontal="center" vertical="center" wrapText="1"/>
    </xf>
    <xf numFmtId="0" fontId="8" fillId="15" borderId="10"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2" fillId="4" borderId="2" xfId="0" applyFont="1" applyFill="1" applyBorder="1" applyAlignment="1">
      <alignment vertical="center" wrapText="1"/>
    </xf>
    <xf numFmtId="0" fontId="12" fillId="4" borderId="2" xfId="0" applyFont="1" applyFill="1" applyBorder="1" applyAlignment="1">
      <alignment horizontal="center" vertical="center" wrapText="1"/>
    </xf>
    <xf numFmtId="3" fontId="12" fillId="4" borderId="2" xfId="3" applyNumberFormat="1" applyFont="1" applyFill="1" applyBorder="1" applyAlignment="1">
      <alignment horizontal="center" vertical="center" wrapText="1"/>
    </xf>
    <xf numFmtId="3" fontId="12" fillId="4" borderId="11" xfId="0" applyNumberFormat="1" applyFont="1" applyFill="1" applyBorder="1" applyAlignment="1">
      <alignment horizontal="center" vertical="center" wrapText="1"/>
    </xf>
    <xf numFmtId="3" fontId="8" fillId="4" borderId="2" xfId="3" applyNumberFormat="1" applyFont="1" applyFill="1" applyBorder="1" applyAlignment="1">
      <alignment horizontal="center" vertical="center" wrapText="1"/>
    </xf>
    <xf numFmtId="0" fontId="26" fillId="4" borderId="2" xfId="9" applyFont="1" applyFill="1" applyBorder="1" applyAlignment="1" applyProtection="1">
      <alignment horizontal="center" vertical="center" wrapText="1"/>
    </xf>
    <xf numFmtId="3" fontId="8" fillId="4" borderId="2" xfId="0" applyNumberFormat="1" applyFont="1" applyFill="1" applyBorder="1" applyAlignment="1">
      <alignment horizontal="center" vertical="center" wrapText="1"/>
    </xf>
    <xf numFmtId="3" fontId="12" fillId="4" borderId="2" xfId="0" applyNumberFormat="1" applyFont="1" applyFill="1" applyBorder="1" applyAlignment="1">
      <alignment horizontal="center" vertical="center"/>
    </xf>
    <xf numFmtId="3" fontId="12" fillId="4" borderId="11" xfId="0" applyNumberFormat="1" applyFont="1" applyFill="1" applyBorder="1" applyAlignment="1">
      <alignment horizontal="center" vertical="center"/>
    </xf>
    <xf numFmtId="0" fontId="8" fillId="6" borderId="2"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1" fontId="8" fillId="10" borderId="22" xfId="3" applyNumberFormat="1" applyFont="1" applyFill="1" applyBorder="1" applyAlignment="1">
      <alignment horizontal="center" vertical="center" wrapText="1"/>
    </xf>
    <xf numFmtId="0" fontId="7" fillId="10" borderId="2" xfId="0" applyFont="1" applyFill="1" applyBorder="1" applyAlignment="1">
      <alignment vertical="center" wrapText="1"/>
    </xf>
    <xf numFmtId="3" fontId="7" fillId="10" borderId="2" xfId="0" applyNumberFormat="1" applyFont="1" applyFill="1" applyBorder="1" applyAlignment="1">
      <alignment horizontal="center" vertical="center"/>
    </xf>
    <xf numFmtId="49" fontId="7" fillId="10" borderId="2" xfId="0" applyNumberFormat="1" applyFont="1" applyFill="1" applyBorder="1" applyAlignment="1">
      <alignment horizontal="center" vertical="center" wrapText="1"/>
    </xf>
    <xf numFmtId="1" fontId="8" fillId="10" borderId="0" xfId="3" applyNumberFormat="1" applyFont="1" applyFill="1" applyBorder="1" applyAlignment="1">
      <alignment horizontal="center" vertical="center" wrapText="1"/>
    </xf>
    <xf numFmtId="3" fontId="8" fillId="10" borderId="16" xfId="0" applyNumberFormat="1" applyFont="1" applyFill="1" applyBorder="1" applyAlignment="1">
      <alignment horizontal="center" vertical="center" wrapText="1"/>
    </xf>
    <xf numFmtId="3" fontId="7" fillId="10" borderId="21" xfId="0" applyNumberFormat="1" applyFont="1" applyFill="1" applyBorder="1" applyAlignment="1">
      <alignment horizontal="center" vertical="center"/>
    </xf>
    <xf numFmtId="3" fontId="12" fillId="10" borderId="10"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0" fontId="8" fillId="10" borderId="16" xfId="0" applyFont="1" applyFill="1" applyBorder="1" applyAlignment="1">
      <alignment horizontal="center" vertical="center" wrapText="1"/>
    </xf>
    <xf numFmtId="49" fontId="26" fillId="9" borderId="2" xfId="9" applyNumberFormat="1" applyFont="1" applyFill="1" applyBorder="1" applyAlignment="1" applyProtection="1">
      <alignment horizontal="center" vertical="center" wrapText="1"/>
    </xf>
    <xf numFmtId="0" fontId="8" fillId="2" borderId="0" xfId="0" applyFont="1" applyFill="1" applyBorder="1" applyAlignment="1">
      <alignment horizontal="center" vertical="center"/>
    </xf>
    <xf numFmtId="3" fontId="8" fillId="17" borderId="2" xfId="0" applyNumberFormat="1" applyFont="1" applyFill="1" applyBorder="1" applyAlignment="1">
      <alignment horizontal="center" vertical="center"/>
    </xf>
    <xf numFmtId="49" fontId="8" fillId="14" borderId="2" xfId="0" applyNumberFormat="1" applyFont="1" applyFill="1" applyBorder="1" applyAlignment="1">
      <alignment horizontal="center" vertical="center"/>
    </xf>
    <xf numFmtId="0" fontId="12" fillId="12" borderId="2" xfId="0" applyFont="1" applyFill="1" applyBorder="1" applyAlignment="1">
      <alignment horizontal="left" vertical="center" wrapText="1"/>
    </xf>
    <xf numFmtId="3" fontId="8" fillId="12" borderId="2" xfId="0" applyNumberFormat="1" applyFont="1" applyFill="1" applyBorder="1" applyAlignment="1">
      <alignment horizontal="center" vertical="center" wrapText="1"/>
    </xf>
    <xf numFmtId="3" fontId="7" fillId="12" borderId="2" xfId="0" applyNumberFormat="1" applyFont="1" applyFill="1" applyBorder="1" applyAlignment="1">
      <alignment horizontal="center" vertical="center"/>
    </xf>
    <xf numFmtId="9" fontId="8" fillId="12" borderId="2" xfId="0" applyNumberFormat="1" applyFont="1" applyFill="1" applyBorder="1" applyAlignment="1">
      <alignment horizontal="center" vertical="center"/>
    </xf>
    <xf numFmtId="0" fontId="8" fillId="12" borderId="11" xfId="0" applyFont="1" applyFill="1" applyBorder="1" applyAlignment="1">
      <alignment horizontal="center" vertical="center" wrapText="1"/>
    </xf>
    <xf numFmtId="49" fontId="8" fillId="12" borderId="2" xfId="0" applyNumberFormat="1" applyFont="1" applyFill="1" applyBorder="1" applyAlignment="1">
      <alignment horizontal="center" vertical="center" wrapText="1"/>
    </xf>
    <xf numFmtId="3" fontId="7" fillId="12" borderId="11" xfId="0" applyNumberFormat="1" applyFont="1" applyFill="1" applyBorder="1" applyAlignment="1">
      <alignment horizontal="center" vertical="center"/>
    </xf>
    <xf numFmtId="3" fontId="12" fillId="17" borderId="2" xfId="0" applyNumberFormat="1" applyFont="1" applyFill="1" applyBorder="1" applyAlignment="1">
      <alignment vertical="center" wrapText="1"/>
    </xf>
    <xf numFmtId="1" fontId="6" fillId="3" borderId="17" xfId="3" applyNumberFormat="1" applyFont="1" applyFill="1" applyBorder="1" applyAlignment="1">
      <alignment vertical="center" wrapText="1"/>
    </xf>
    <xf numFmtId="3" fontId="6" fillId="3" borderId="17" xfId="3" applyNumberFormat="1" applyFont="1" applyFill="1" applyBorder="1" applyAlignment="1">
      <alignment horizontal="center" vertical="center" wrapText="1"/>
    </xf>
    <xf numFmtId="0" fontId="21" fillId="3" borderId="17" xfId="9" applyFont="1" applyFill="1" applyBorder="1" applyAlignment="1" applyProtection="1">
      <alignment horizontal="center" vertical="center" wrapText="1"/>
    </xf>
    <xf numFmtId="49" fontId="8" fillId="2" borderId="10" xfId="0" applyNumberFormat="1" applyFont="1" applyFill="1" applyBorder="1" applyAlignment="1">
      <alignment horizontal="center" vertical="center" wrapText="1"/>
    </xf>
    <xf numFmtId="0" fontId="8" fillId="2" borderId="0" xfId="0" applyFont="1" applyFill="1" applyBorder="1" applyAlignment="1">
      <alignment horizontal="left" vertical="center" wrapText="1"/>
    </xf>
    <xf numFmtId="49" fontId="8" fillId="0" borderId="30" xfId="0" applyNumberFormat="1" applyFont="1" applyFill="1" applyBorder="1" applyAlignment="1">
      <alignment horizontal="center" vertical="center"/>
    </xf>
    <xf numFmtId="0" fontId="8" fillId="6"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8" fillId="2" borderId="0" xfId="0" applyFont="1" applyFill="1" applyBorder="1" applyAlignment="1">
      <alignment horizontal="center" vertical="center"/>
    </xf>
    <xf numFmtId="0" fontId="30" fillId="9" borderId="2" xfId="0" applyFont="1" applyFill="1" applyBorder="1" applyAlignment="1">
      <alignment horizontal="left" vertical="center" wrapText="1"/>
    </xf>
    <xf numFmtId="0" fontId="8" fillId="2" borderId="0" xfId="0" applyFont="1" applyFill="1" applyBorder="1" applyAlignment="1">
      <alignment horizontal="center" vertical="center"/>
    </xf>
    <xf numFmtId="1" fontId="8" fillId="2" borderId="1" xfId="3" applyNumberFormat="1" applyFont="1" applyFill="1" applyBorder="1" applyAlignment="1">
      <alignment horizontal="center" vertical="center" wrapText="1"/>
    </xf>
    <xf numFmtId="0" fontId="8" fillId="2" borderId="0" xfId="0" applyFont="1" applyFill="1" applyBorder="1" applyAlignment="1">
      <alignment horizontal="center" vertical="center"/>
    </xf>
    <xf numFmtId="0" fontId="12" fillId="16" borderId="3" xfId="0" applyFont="1" applyFill="1" applyBorder="1" applyAlignment="1">
      <alignment vertical="center" wrapText="1"/>
    </xf>
    <xf numFmtId="1" fontId="8" fillId="16" borderId="3" xfId="0" applyNumberFormat="1" applyFont="1" applyFill="1" applyBorder="1" applyAlignment="1">
      <alignment horizontal="center" vertical="center" wrapText="1"/>
    </xf>
    <xf numFmtId="0" fontId="7" fillId="16" borderId="3" xfId="0" applyFont="1" applyFill="1" applyBorder="1" applyAlignment="1">
      <alignment horizontal="justify" vertical="center" wrapText="1"/>
    </xf>
    <xf numFmtId="3" fontId="12" fillId="16" borderId="3" xfId="0" applyNumberFormat="1" applyFont="1" applyFill="1" applyBorder="1" applyAlignment="1">
      <alignment horizontal="center" vertical="center" wrapText="1"/>
    </xf>
    <xf numFmtId="0" fontId="8" fillId="16" borderId="3" xfId="0" applyFont="1" applyFill="1" applyBorder="1" applyAlignment="1">
      <alignment horizontal="center" vertical="center"/>
    </xf>
    <xf numFmtId="3" fontId="12" fillId="16" borderId="13" xfId="0" applyNumberFormat="1" applyFont="1" applyFill="1" applyBorder="1" applyAlignment="1">
      <alignment horizontal="center" vertical="center" wrapText="1"/>
    </xf>
    <xf numFmtId="49" fontId="8" fillId="16" borderId="3" xfId="0" applyNumberFormat="1" applyFont="1" applyFill="1" applyBorder="1" applyAlignment="1">
      <alignment horizontal="center" vertical="center"/>
    </xf>
    <xf numFmtId="0" fontId="12" fillId="6" borderId="10" xfId="0" applyFont="1" applyFill="1" applyBorder="1" applyAlignment="1">
      <alignment horizontal="center" vertical="center" wrapText="1"/>
    </xf>
    <xf numFmtId="0" fontId="12" fillId="14" borderId="3" xfId="0" applyFont="1" applyFill="1" applyBorder="1" applyAlignment="1">
      <alignment horizontal="center" vertical="center" wrapText="1"/>
    </xf>
    <xf numFmtId="9" fontId="8" fillId="12" borderId="10" xfId="0" applyNumberFormat="1" applyFont="1" applyFill="1" applyBorder="1" applyAlignment="1">
      <alignment horizontal="center" vertical="center"/>
    </xf>
    <xf numFmtId="3" fontId="8" fillId="12" borderId="16" xfId="0" applyNumberFormat="1" applyFont="1" applyFill="1" applyBorder="1" applyAlignment="1">
      <alignment horizontal="center" vertical="center"/>
    </xf>
    <xf numFmtId="3" fontId="8" fillId="10" borderId="3" xfId="0" applyNumberFormat="1" applyFont="1" applyFill="1" applyBorder="1" applyAlignment="1">
      <alignment horizontal="center" vertical="center"/>
    </xf>
    <xf numFmtId="9" fontId="8" fillId="10" borderId="3" xfId="0" applyNumberFormat="1" applyFont="1" applyFill="1" applyBorder="1" applyAlignment="1">
      <alignment horizontal="center" vertical="center"/>
    </xf>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8" fillId="2" borderId="0" xfId="0" applyFont="1" applyFill="1" applyBorder="1" applyAlignment="1">
      <alignment horizontal="center" vertical="center"/>
    </xf>
    <xf numFmtId="3" fontId="14" fillId="5" borderId="10" xfId="3" applyNumberFormat="1"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xf>
    <xf numFmtId="3" fontId="26" fillId="6" borderId="10" xfId="9" applyNumberFormat="1" applyFont="1" applyFill="1" applyBorder="1" applyAlignment="1" applyProtection="1">
      <alignment horizontal="center" vertical="center" wrapText="1"/>
    </xf>
    <xf numFmtId="3" fontId="12" fillId="9" borderId="2" xfId="0" applyNumberFormat="1" applyFont="1" applyFill="1" applyBorder="1" applyAlignment="1">
      <alignment horizontal="center" vertical="center"/>
    </xf>
    <xf numFmtId="49" fontId="12" fillId="9" borderId="2" xfId="0" applyNumberFormat="1" applyFont="1" applyFill="1" applyBorder="1" applyAlignment="1">
      <alignment horizontal="center" vertical="center" wrapText="1"/>
    </xf>
    <xf numFmtId="9" fontId="12" fillId="9" borderId="10" xfId="3" applyNumberFormat="1" applyFont="1" applyFill="1" applyBorder="1" applyAlignment="1">
      <alignment horizontal="center" vertical="center" wrapText="1"/>
    </xf>
    <xf numFmtId="0" fontId="12" fillId="9" borderId="11" xfId="0" applyFont="1" applyFill="1" applyBorder="1" applyAlignment="1">
      <alignment horizontal="center" vertical="center" wrapText="1"/>
    </xf>
    <xf numFmtId="1" fontId="12" fillId="9" borderId="2" xfId="3" applyNumberFormat="1" applyFont="1" applyFill="1" applyBorder="1" applyAlignment="1">
      <alignment horizontal="center" vertical="center" wrapText="1"/>
    </xf>
    <xf numFmtId="1" fontId="12" fillId="9" borderId="11" xfId="2" applyNumberFormat="1" applyFont="1" applyFill="1" applyBorder="1" applyAlignment="1">
      <alignment horizontal="center" vertical="center"/>
    </xf>
    <xf numFmtId="0" fontId="8" fillId="2" borderId="0" xfId="0" applyFont="1" applyFill="1" applyBorder="1" applyAlignment="1">
      <alignment horizontal="center" vertical="center"/>
    </xf>
    <xf numFmtId="1" fontId="8" fillId="55" borderId="10" xfId="3" applyNumberFormat="1" applyFont="1" applyFill="1" applyBorder="1" applyAlignment="1">
      <alignment horizontal="center" vertical="center" wrapText="1"/>
    </xf>
    <xf numFmtId="0" fontId="12" fillId="55" borderId="2" xfId="0" applyFont="1" applyFill="1" applyBorder="1" applyAlignment="1">
      <alignment vertical="center" wrapText="1"/>
    </xf>
    <xf numFmtId="3" fontId="8" fillId="55" borderId="2" xfId="4" applyNumberFormat="1" applyFont="1" applyFill="1" applyBorder="1" applyAlignment="1">
      <alignment horizontal="center" vertical="center" wrapText="1"/>
    </xf>
    <xf numFmtId="0" fontId="7" fillId="55" borderId="2" xfId="0" applyFont="1" applyFill="1" applyBorder="1" applyAlignment="1">
      <alignment horizontal="justify" vertical="center" wrapText="1"/>
    </xf>
    <xf numFmtId="3" fontId="12" fillId="55" borderId="2" xfId="0" applyNumberFormat="1" applyFont="1" applyFill="1" applyBorder="1" applyAlignment="1">
      <alignment horizontal="center" vertical="center" wrapText="1"/>
    </xf>
    <xf numFmtId="3" fontId="12" fillId="55" borderId="11" xfId="0" applyNumberFormat="1" applyFont="1" applyFill="1" applyBorder="1" applyAlignment="1">
      <alignment horizontal="center" vertical="center" wrapText="1"/>
    </xf>
    <xf numFmtId="49" fontId="8" fillId="55" borderId="2" xfId="0" applyNumberFormat="1" applyFont="1" applyFill="1" applyBorder="1" applyAlignment="1">
      <alignment horizontal="center" vertical="center"/>
    </xf>
    <xf numFmtId="0" fontId="8" fillId="55" borderId="2" xfId="0" applyFont="1" applyFill="1" applyBorder="1" applyAlignment="1">
      <alignment horizontal="center" vertical="center"/>
    </xf>
    <xf numFmtId="9" fontId="8" fillId="55" borderId="2" xfId="3" applyNumberFormat="1" applyFont="1" applyFill="1" applyBorder="1" applyAlignment="1">
      <alignment horizontal="center" vertical="center" wrapText="1"/>
    </xf>
    <xf numFmtId="0" fontId="8" fillId="55" borderId="10" xfId="0" applyFont="1" applyFill="1" applyBorder="1" applyAlignment="1">
      <alignment horizontal="center" vertical="center" wrapText="1"/>
    </xf>
    <xf numFmtId="0" fontId="8" fillId="55" borderId="2" xfId="0" applyFont="1" applyFill="1" applyBorder="1" applyAlignment="1">
      <alignment horizontal="center" vertical="center" wrapText="1"/>
    </xf>
    <xf numFmtId="0" fontId="8" fillId="55" borderId="11" xfId="0" applyFont="1" applyFill="1" applyBorder="1" applyAlignment="1">
      <alignment horizontal="center" vertical="center" wrapText="1"/>
    </xf>
    <xf numFmtId="0" fontId="12" fillId="55" borderId="2" xfId="0" applyFont="1" applyFill="1" applyBorder="1" applyAlignment="1">
      <alignment horizontal="left" vertical="center" wrapText="1"/>
    </xf>
    <xf numFmtId="3" fontId="12" fillId="55" borderId="2" xfId="4" applyNumberFormat="1" applyFont="1" applyFill="1" applyBorder="1" applyAlignment="1">
      <alignment horizontal="center" vertical="center" wrapText="1"/>
    </xf>
    <xf numFmtId="3" fontId="12" fillId="55" borderId="2" xfId="3" applyNumberFormat="1" applyFont="1" applyFill="1" applyBorder="1" applyAlignment="1">
      <alignment horizontal="center" vertical="center" wrapText="1"/>
    </xf>
    <xf numFmtId="0" fontId="8" fillId="2" borderId="0" xfId="0" applyFont="1" applyFill="1" applyBorder="1" applyAlignment="1">
      <alignment horizontal="center" vertical="center"/>
    </xf>
    <xf numFmtId="1" fontId="8" fillId="54" borderId="2" xfId="3" applyNumberFormat="1" applyFont="1" applyFill="1" applyBorder="1" applyAlignment="1">
      <alignment horizontal="center" vertical="center" wrapText="1"/>
    </xf>
    <xf numFmtId="0" fontId="12" fillId="54" borderId="2" xfId="0" applyFont="1" applyFill="1" applyBorder="1" applyAlignment="1">
      <alignment vertical="center" wrapText="1"/>
    </xf>
    <xf numFmtId="0" fontId="12" fillId="54" borderId="2" xfId="0" applyFont="1" applyFill="1" applyBorder="1" applyAlignment="1">
      <alignment horizontal="center" vertical="center"/>
    </xf>
    <xf numFmtId="0" fontId="8" fillId="54" borderId="2" xfId="0" applyFont="1" applyFill="1" applyBorder="1" applyAlignment="1">
      <alignment horizontal="center" vertical="center"/>
    </xf>
    <xf numFmtId="3" fontId="12" fillId="54" borderId="2" xfId="0" applyNumberFormat="1" applyFont="1" applyFill="1" applyBorder="1" applyAlignment="1">
      <alignment horizontal="center" vertical="center"/>
    </xf>
    <xf numFmtId="3" fontId="12" fillId="54" borderId="2" xfId="0" applyNumberFormat="1" applyFont="1" applyFill="1" applyBorder="1" applyAlignment="1">
      <alignment horizontal="center" vertical="center" wrapText="1"/>
    </xf>
    <xf numFmtId="49" fontId="8" fillId="54" borderId="2" xfId="0" applyNumberFormat="1" applyFont="1" applyFill="1" applyBorder="1" applyAlignment="1">
      <alignment horizontal="center" vertical="center"/>
    </xf>
    <xf numFmtId="3" fontId="8" fillId="54" borderId="2" xfId="0" applyNumberFormat="1" applyFont="1" applyFill="1" applyBorder="1" applyAlignment="1">
      <alignment horizontal="center" vertical="center"/>
    </xf>
    <xf numFmtId="0" fontId="8" fillId="54" borderId="2" xfId="0" applyFont="1" applyFill="1" applyBorder="1" applyAlignment="1">
      <alignment horizontal="center" vertical="center" wrapText="1"/>
    </xf>
    <xf numFmtId="0" fontId="8" fillId="54" borderId="11" xfId="0" applyFont="1" applyFill="1" applyBorder="1" applyAlignment="1">
      <alignment horizontal="center" vertical="center" wrapText="1"/>
    </xf>
    <xf numFmtId="43" fontId="12" fillId="54" borderId="2" xfId="1" applyFont="1" applyFill="1" applyBorder="1" applyAlignment="1">
      <alignment horizontal="center" vertical="center"/>
    </xf>
    <xf numFmtId="0" fontId="8" fillId="2" borderId="0" xfId="0" applyFont="1" applyFill="1" applyBorder="1" applyAlignment="1">
      <alignment horizontal="center" vertical="center"/>
    </xf>
    <xf numFmtId="0" fontId="8" fillId="6" borderId="2" xfId="0" applyFont="1" applyFill="1" applyBorder="1" applyAlignment="1">
      <alignment horizontal="center" vertical="center" wrapText="1"/>
    </xf>
    <xf numFmtId="1" fontId="6" fillId="3" borderId="15" xfId="3" applyNumberFormat="1" applyFont="1" applyFill="1" applyBorder="1" applyAlignment="1">
      <alignment horizontal="left" vertical="center" wrapText="1"/>
    </xf>
    <xf numFmtId="1" fontId="6" fillId="3" borderId="9" xfId="3" applyNumberFormat="1" applyFont="1" applyFill="1" applyBorder="1" applyAlignment="1">
      <alignment horizontal="left" vertical="center" wrapText="1"/>
    </xf>
    <xf numFmtId="1" fontId="6" fillId="4" borderId="6" xfId="2" applyNumberFormat="1" applyFont="1" applyFill="1" applyBorder="1" applyAlignment="1">
      <alignment horizontal="left" vertical="center" wrapText="1"/>
    </xf>
    <xf numFmtId="1" fontId="6" fillId="4" borderId="7" xfId="2" applyNumberFormat="1" applyFont="1" applyFill="1" applyBorder="1" applyAlignment="1">
      <alignment horizontal="left" vertical="center" wrapText="1"/>
    </xf>
    <xf numFmtId="1" fontId="6" fillId="4" borderId="8" xfId="2" applyNumberFormat="1" applyFont="1" applyFill="1" applyBorder="1" applyAlignment="1">
      <alignment horizontal="left" vertical="center" wrapText="1"/>
    </xf>
    <xf numFmtId="0" fontId="8" fillId="2" borderId="0" xfId="0" applyFont="1" applyFill="1" applyBorder="1" applyAlignment="1">
      <alignment horizontal="center" vertical="center" wrapText="1"/>
    </xf>
    <xf numFmtId="1" fontId="6" fillId="3" borderId="57" xfId="3" applyNumberFormat="1" applyFont="1" applyFill="1" applyBorder="1" applyAlignment="1">
      <alignment horizontal="left" vertical="center" wrapText="1"/>
    </xf>
    <xf numFmtId="1" fontId="6" fillId="3" borderId="17" xfId="3" applyNumberFormat="1"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6" xfId="0" applyFont="1" applyFill="1" applyBorder="1" applyAlignment="1">
      <alignment horizontal="left" vertical="center" wrapText="1"/>
    </xf>
    <xf numFmtId="1" fontId="6" fillId="3" borderId="2" xfId="2" applyNumberFormat="1" applyFont="1" applyFill="1" applyBorder="1" applyAlignment="1">
      <alignment horizontal="left" vertical="center" wrapText="1"/>
    </xf>
    <xf numFmtId="1" fontId="6" fillId="4" borderId="19" xfId="2" applyNumberFormat="1" applyFont="1" applyFill="1" applyBorder="1" applyAlignment="1">
      <alignment horizontal="left" vertical="center" wrapText="1"/>
    </xf>
    <xf numFmtId="1" fontId="6" fillId="4" borderId="0" xfId="2" applyNumberFormat="1" applyFont="1" applyFill="1" applyBorder="1" applyAlignment="1">
      <alignment horizontal="left" vertical="center" wrapText="1"/>
    </xf>
    <xf numFmtId="1" fontId="6" fillId="4" borderId="20" xfId="2" applyNumberFormat="1" applyFont="1" applyFill="1" applyBorder="1" applyAlignment="1">
      <alignment horizontal="left" vertical="center" wrapText="1"/>
    </xf>
    <xf numFmtId="1" fontId="6" fillId="4" borderId="24" xfId="2" applyNumberFormat="1" applyFont="1" applyFill="1" applyBorder="1" applyAlignment="1">
      <alignment horizontal="left" vertical="center" wrapText="1"/>
    </xf>
    <xf numFmtId="1" fontId="6" fillId="4" borderId="25" xfId="2" applyNumberFormat="1" applyFont="1" applyFill="1" applyBorder="1" applyAlignment="1">
      <alignment horizontal="left" vertical="center" wrapText="1"/>
    </xf>
    <xf numFmtId="1" fontId="6" fillId="4" borderId="26" xfId="2" applyNumberFormat="1" applyFont="1" applyFill="1" applyBorder="1" applyAlignment="1">
      <alignment horizontal="left" vertical="center" wrapText="1"/>
    </xf>
    <xf numFmtId="1" fontId="6" fillId="3" borderId="24" xfId="2" applyNumberFormat="1" applyFont="1" applyFill="1" applyBorder="1" applyAlignment="1">
      <alignment horizontal="left" vertical="center" wrapText="1"/>
    </xf>
    <xf numFmtId="1" fontId="6" fillId="3" borderId="25" xfId="2" applyNumberFormat="1" applyFont="1" applyFill="1" applyBorder="1" applyAlignment="1">
      <alignment horizontal="left" vertical="center" wrapText="1"/>
    </xf>
    <xf numFmtId="1" fontId="6" fillId="3" borderId="26" xfId="2" applyNumberFormat="1" applyFont="1" applyFill="1" applyBorder="1" applyAlignment="1">
      <alignment horizontal="left" vertical="center" wrapText="1"/>
    </xf>
    <xf numFmtId="1" fontId="6" fillId="3" borderId="6" xfId="2" applyNumberFormat="1" applyFont="1" applyFill="1" applyBorder="1" applyAlignment="1">
      <alignment horizontal="left" vertical="center" wrapText="1"/>
    </xf>
    <xf numFmtId="1" fontId="6" fillId="3" borderId="7" xfId="2" applyNumberFormat="1" applyFont="1" applyFill="1" applyBorder="1" applyAlignment="1">
      <alignment horizontal="left" vertical="center" wrapText="1"/>
    </xf>
    <xf numFmtId="0" fontId="8" fillId="2" borderId="0" xfId="0" applyFont="1" applyFill="1" applyBorder="1" applyAlignment="1">
      <alignment horizontal="left" vertical="center"/>
    </xf>
    <xf numFmtId="1" fontId="6" fillId="3" borderId="6" xfId="3" applyNumberFormat="1" applyFont="1" applyFill="1" applyBorder="1" applyAlignment="1">
      <alignment horizontal="left" vertical="center" wrapText="1"/>
    </xf>
    <xf numFmtId="1" fontId="6" fillId="3" borderId="7" xfId="3" applyNumberFormat="1" applyFont="1" applyFill="1" applyBorder="1" applyAlignment="1">
      <alignment horizontal="left" vertical="center" wrapText="1"/>
    </xf>
    <xf numFmtId="1" fontId="6" fillId="3" borderId="15" xfId="2" applyNumberFormat="1" applyFont="1" applyFill="1" applyBorder="1" applyAlignment="1">
      <alignment horizontal="left" vertical="center" wrapText="1"/>
    </xf>
    <xf numFmtId="1" fontId="6" fillId="3" borderId="17" xfId="2" applyNumberFormat="1" applyFont="1" applyFill="1" applyBorder="1" applyAlignment="1">
      <alignment horizontal="left" vertical="center" wrapText="1"/>
    </xf>
    <xf numFmtId="1" fontId="6" fillId="3" borderId="2" xfId="3" applyNumberFormat="1" applyFont="1" applyFill="1" applyBorder="1" applyAlignment="1">
      <alignment horizontal="left" vertical="center" wrapText="1"/>
    </xf>
    <xf numFmtId="3"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1" fontId="6" fillId="4" borderId="35" xfId="2" applyNumberFormat="1" applyFont="1" applyFill="1" applyBorder="1" applyAlignment="1">
      <alignment horizontal="left" vertical="center" wrapText="1"/>
    </xf>
    <xf numFmtId="1" fontId="6" fillId="4" borderId="36" xfId="2" applyNumberFormat="1" applyFont="1" applyFill="1" applyBorder="1" applyAlignment="1">
      <alignment horizontal="left" vertical="center" wrapText="1"/>
    </xf>
    <xf numFmtId="1" fontId="6" fillId="4" borderId="37" xfId="2" applyNumberFormat="1" applyFont="1" applyFill="1" applyBorder="1" applyAlignment="1">
      <alignment horizontal="left" vertical="center" wrapText="1"/>
    </xf>
    <xf numFmtId="3" fontId="6" fillId="11" borderId="2" xfId="4" applyNumberFormat="1" applyFont="1" applyFill="1" applyBorder="1" applyAlignment="1">
      <alignment horizontal="left" vertical="center" wrapText="1"/>
    </xf>
    <xf numFmtId="0" fontId="7" fillId="2" borderId="0" xfId="0" applyFont="1" applyFill="1" applyAlignment="1">
      <alignment horizontal="left" wrapText="1"/>
    </xf>
    <xf numFmtId="1" fontId="6" fillId="3" borderId="8" xfId="2" applyNumberFormat="1" applyFont="1" applyFill="1" applyBorder="1" applyAlignment="1">
      <alignment horizontal="left" vertical="center" wrapText="1"/>
    </xf>
    <xf numFmtId="3" fontId="6" fillId="0" borderId="0" xfId="3" applyNumberFormat="1" applyFont="1" applyFill="1" applyBorder="1" applyAlignment="1">
      <alignment horizontal="left" vertical="center" wrapText="1"/>
    </xf>
    <xf numFmtId="3" fontId="8" fillId="2" borderId="0" xfId="3" applyNumberFormat="1" applyFont="1" applyFill="1" applyBorder="1" applyAlignment="1">
      <alignment horizontal="right" vertical="center" wrapText="1"/>
    </xf>
    <xf numFmtId="1" fontId="6" fillId="2" borderId="1" xfId="2" applyNumberFormat="1" applyFont="1" applyFill="1" applyBorder="1" applyAlignment="1">
      <alignment horizontal="center" vertical="center" wrapText="1"/>
    </xf>
    <xf numFmtId="1" fontId="6" fillId="3" borderId="4" xfId="2" applyNumberFormat="1" applyFont="1" applyFill="1" applyBorder="1" applyAlignment="1">
      <alignment horizontal="left" vertical="center" wrapText="1"/>
    </xf>
    <xf numFmtId="1" fontId="6" fillId="3" borderId="5" xfId="2" applyNumberFormat="1"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xf numFmtId="1" fontId="6" fillId="4" borderId="2" xfId="2" applyNumberFormat="1" applyFont="1" applyFill="1" applyBorder="1" applyAlignment="1">
      <alignment horizontal="left" vertical="center" wrapText="1"/>
    </xf>
    <xf numFmtId="1" fontId="12" fillId="8" borderId="2" xfId="2" applyNumberFormat="1" applyFont="1" applyFill="1" applyBorder="1" applyAlignment="1">
      <alignment horizontal="center" vertical="center"/>
    </xf>
    <xf numFmtId="3" fontId="8" fillId="8" borderId="2" xfId="4" applyNumberFormat="1" applyFont="1" applyFill="1" applyBorder="1" applyAlignment="1">
      <alignment horizontal="center" vertical="center" wrapText="1"/>
    </xf>
  </cellXfs>
  <cellStyles count="946">
    <cellStyle name="_x000d__x000a_JournalTemplate=C:\COMFO\CTALK\JOURSTD.TPL_x000d__x000a_LbStateAddress=3 3 0 251 1 89 2 311_x000d__x000a_LbStateJou" xfId="12"/>
    <cellStyle name="?’һғһ‚›ү" xfId="13"/>
    <cellStyle name="?’ћѓћ‚›‰" xfId="14"/>
    <cellStyle name="_PRICE_1C" xfId="15"/>
    <cellStyle name="_мебель, оборудование инвентарь1207" xfId="16"/>
    <cellStyle name="_Оргтехн. - ремонт и обслуживание" xfId="17"/>
    <cellStyle name="_ОТЧЕТ для ДКФ    06 04 05  (6)" xfId="18"/>
    <cellStyle name="_План развития ПТС на 2005-2010 (связи станционной части)" xfId="19"/>
    <cellStyle name="_произв.цели - приложение к СНР_айгерим_09.11" xfId="20"/>
    <cellStyle name="_Утв СД Бюджет расшиф 29 12 05" xfId="21"/>
    <cellStyle name="_элемент МАТЕРИАЛЫ 2008" xfId="22"/>
    <cellStyle name="”?ќђќ‘ћ‚›‰" xfId="23"/>
    <cellStyle name="”?қђқ‘һ‚›ү" xfId="24"/>
    <cellStyle name="”?љ‘?ђһ‚ђққ›ү" xfId="25"/>
    <cellStyle name="”?љ‘?ђћ‚ђќќ›‰" xfId="26"/>
    <cellStyle name="”€ќђќ‘ћ‚›‰" xfId="27"/>
    <cellStyle name="”€қђқ‘һ‚›ү" xfId="28"/>
    <cellStyle name="”€љ‘€ђһ‚ђққ›ү" xfId="29"/>
    <cellStyle name="”€љ‘€ђћ‚ђќќ›‰" xfId="30"/>
    <cellStyle name="”ќђќ‘ћ‚›‰" xfId="31"/>
    <cellStyle name="”љ‘ђћ‚ђќќ›‰" xfId="32"/>
    <cellStyle name="„…ќ…†ќ›‰" xfId="33"/>
    <cellStyle name="„…қ…†қ›ү" xfId="34"/>
    <cellStyle name="€’һғһ‚›ү" xfId="35"/>
    <cellStyle name="€’ћѓћ‚›‰" xfId="36"/>
    <cellStyle name="‡ђѓћ‹ћ‚ћљ1" xfId="37"/>
    <cellStyle name="‡ђѓћ‹ћ‚ћљ2" xfId="38"/>
    <cellStyle name="’ћѓћ‚›‰" xfId="39"/>
    <cellStyle name="0,0_x000d__x000a_NA_x000d__x000a_" xfId="40"/>
    <cellStyle name="0,0_x000d__x000a_NA_x000d__x000a_ 2" xfId="41"/>
    <cellStyle name="20% - Accent1" xfId="42"/>
    <cellStyle name="20% - Accent2" xfId="43"/>
    <cellStyle name="20% - Accent3" xfId="44"/>
    <cellStyle name="20% - Accent4" xfId="45"/>
    <cellStyle name="20% - Accent5" xfId="46"/>
    <cellStyle name="20% - Accent6" xfId="47"/>
    <cellStyle name="20% - Акцент1 2" xfId="48"/>
    <cellStyle name="20% - Акцент1 2 10" xfId="49"/>
    <cellStyle name="20% - Акцент1 2 10 2" xfId="50"/>
    <cellStyle name="20% - Акцент1 2 11" xfId="51"/>
    <cellStyle name="20% - Акцент1 2 11 2" xfId="52"/>
    <cellStyle name="20% - Акцент1 2 12" xfId="53"/>
    <cellStyle name="20% - Акцент1 2 12 2" xfId="54"/>
    <cellStyle name="20% - Акцент1 2 13" xfId="55"/>
    <cellStyle name="20% - Акцент1 2 13 2" xfId="56"/>
    <cellStyle name="20% - Акцент1 2 14" xfId="57"/>
    <cellStyle name="20% - Акцент1 2 14 2" xfId="58"/>
    <cellStyle name="20% - Акцент1 2 15" xfId="59"/>
    <cellStyle name="20% - Акцент1 2 15 2" xfId="60"/>
    <cellStyle name="20% - Акцент1 2 16" xfId="61"/>
    <cellStyle name="20% - Акцент1 2 16 2" xfId="62"/>
    <cellStyle name="20% - Акцент1 2 17" xfId="63"/>
    <cellStyle name="20% - Акцент1 2 2" xfId="64"/>
    <cellStyle name="20% - Акцент1 2 2 2" xfId="65"/>
    <cellStyle name="20% - Акцент1 2 3" xfId="66"/>
    <cellStyle name="20% - Акцент1 2 3 2" xfId="67"/>
    <cellStyle name="20% - Акцент1 2 4" xfId="68"/>
    <cellStyle name="20% - Акцент1 2 4 2" xfId="69"/>
    <cellStyle name="20% - Акцент1 2 5" xfId="70"/>
    <cellStyle name="20% - Акцент1 2 5 2" xfId="71"/>
    <cellStyle name="20% - Акцент1 2 6" xfId="72"/>
    <cellStyle name="20% - Акцент1 2 6 2" xfId="73"/>
    <cellStyle name="20% - Акцент1 2 7" xfId="74"/>
    <cellStyle name="20% - Акцент1 2 7 2" xfId="75"/>
    <cellStyle name="20% - Акцент1 2 8" xfId="76"/>
    <cellStyle name="20% - Акцент1 2 8 2" xfId="77"/>
    <cellStyle name="20% - Акцент1 2 9" xfId="78"/>
    <cellStyle name="20% - Акцент1 2 9 2" xfId="79"/>
    <cellStyle name="20% - Акцент2 2" xfId="80"/>
    <cellStyle name="20% - Акцент2 2 10" xfId="81"/>
    <cellStyle name="20% - Акцент2 2 10 2" xfId="82"/>
    <cellStyle name="20% - Акцент2 2 11" xfId="83"/>
    <cellStyle name="20% - Акцент2 2 11 2" xfId="84"/>
    <cellStyle name="20% - Акцент2 2 12" xfId="85"/>
    <cellStyle name="20% - Акцент2 2 12 2" xfId="86"/>
    <cellStyle name="20% - Акцент2 2 13" xfId="87"/>
    <cellStyle name="20% - Акцент2 2 13 2" xfId="88"/>
    <cellStyle name="20% - Акцент2 2 14" xfId="89"/>
    <cellStyle name="20% - Акцент2 2 14 2" xfId="90"/>
    <cellStyle name="20% - Акцент2 2 15" xfId="91"/>
    <cellStyle name="20% - Акцент2 2 15 2" xfId="92"/>
    <cellStyle name="20% - Акцент2 2 16" xfId="93"/>
    <cellStyle name="20% - Акцент2 2 16 2" xfId="94"/>
    <cellStyle name="20% - Акцент2 2 17" xfId="95"/>
    <cellStyle name="20% - Акцент2 2 2" xfId="96"/>
    <cellStyle name="20% - Акцент2 2 2 2" xfId="97"/>
    <cellStyle name="20% - Акцент2 2 3" xfId="98"/>
    <cellStyle name="20% - Акцент2 2 3 2" xfId="99"/>
    <cellStyle name="20% - Акцент2 2 4" xfId="100"/>
    <cellStyle name="20% - Акцент2 2 4 2" xfId="101"/>
    <cellStyle name="20% - Акцент2 2 5" xfId="102"/>
    <cellStyle name="20% - Акцент2 2 5 2" xfId="103"/>
    <cellStyle name="20% - Акцент2 2 6" xfId="104"/>
    <cellStyle name="20% - Акцент2 2 6 2" xfId="105"/>
    <cellStyle name="20% - Акцент2 2 7" xfId="106"/>
    <cellStyle name="20% - Акцент2 2 7 2" xfId="107"/>
    <cellStyle name="20% - Акцент2 2 8" xfId="108"/>
    <cellStyle name="20% - Акцент2 2 8 2" xfId="109"/>
    <cellStyle name="20% - Акцент2 2 9" xfId="110"/>
    <cellStyle name="20% - Акцент2 2 9 2" xfId="111"/>
    <cellStyle name="20% - Акцент3 2" xfId="112"/>
    <cellStyle name="20% - Акцент3 2 10" xfId="113"/>
    <cellStyle name="20% - Акцент3 2 10 2" xfId="114"/>
    <cellStyle name="20% - Акцент3 2 11" xfId="115"/>
    <cellStyle name="20% - Акцент3 2 11 2" xfId="116"/>
    <cellStyle name="20% - Акцент3 2 12" xfId="117"/>
    <cellStyle name="20% - Акцент3 2 12 2" xfId="118"/>
    <cellStyle name="20% - Акцент3 2 13" xfId="119"/>
    <cellStyle name="20% - Акцент3 2 13 2" xfId="120"/>
    <cellStyle name="20% - Акцент3 2 14" xfId="121"/>
    <cellStyle name="20% - Акцент3 2 14 2" xfId="122"/>
    <cellStyle name="20% - Акцент3 2 15" xfId="123"/>
    <cellStyle name="20% - Акцент3 2 15 2" xfId="124"/>
    <cellStyle name="20% - Акцент3 2 16" xfId="125"/>
    <cellStyle name="20% - Акцент3 2 16 2" xfId="126"/>
    <cellStyle name="20% - Акцент3 2 17" xfId="127"/>
    <cellStyle name="20% - Акцент3 2 2" xfId="128"/>
    <cellStyle name="20% - Акцент3 2 2 2" xfId="129"/>
    <cellStyle name="20% - Акцент3 2 3" xfId="130"/>
    <cellStyle name="20% - Акцент3 2 3 2" xfId="131"/>
    <cellStyle name="20% - Акцент3 2 4" xfId="132"/>
    <cellStyle name="20% - Акцент3 2 4 2" xfId="133"/>
    <cellStyle name="20% - Акцент3 2 5" xfId="134"/>
    <cellStyle name="20% - Акцент3 2 5 2" xfId="135"/>
    <cellStyle name="20% - Акцент3 2 6" xfId="136"/>
    <cellStyle name="20% - Акцент3 2 6 2" xfId="137"/>
    <cellStyle name="20% - Акцент3 2 7" xfId="138"/>
    <cellStyle name="20% - Акцент3 2 7 2" xfId="139"/>
    <cellStyle name="20% - Акцент3 2 8" xfId="140"/>
    <cellStyle name="20% - Акцент3 2 8 2" xfId="141"/>
    <cellStyle name="20% - Акцент3 2 9" xfId="142"/>
    <cellStyle name="20% - Акцент3 2 9 2" xfId="143"/>
    <cellStyle name="20% - Акцент4 2" xfId="144"/>
    <cellStyle name="20% - Акцент4 2 10" xfId="145"/>
    <cellStyle name="20% - Акцент4 2 10 2" xfId="146"/>
    <cellStyle name="20% - Акцент4 2 11" xfId="147"/>
    <cellStyle name="20% - Акцент4 2 11 2" xfId="148"/>
    <cellStyle name="20% - Акцент4 2 12" xfId="149"/>
    <cellStyle name="20% - Акцент4 2 12 2" xfId="150"/>
    <cellStyle name="20% - Акцент4 2 13" xfId="151"/>
    <cellStyle name="20% - Акцент4 2 13 2" xfId="152"/>
    <cellStyle name="20% - Акцент4 2 14" xfId="153"/>
    <cellStyle name="20% - Акцент4 2 14 2" xfId="154"/>
    <cellStyle name="20% - Акцент4 2 15" xfId="155"/>
    <cellStyle name="20% - Акцент4 2 15 2" xfId="156"/>
    <cellStyle name="20% - Акцент4 2 16" xfId="157"/>
    <cellStyle name="20% - Акцент4 2 16 2" xfId="158"/>
    <cellStyle name="20% - Акцент4 2 17" xfId="159"/>
    <cellStyle name="20% - Акцент4 2 2" xfId="160"/>
    <cellStyle name="20% - Акцент4 2 2 2" xfId="161"/>
    <cellStyle name="20% - Акцент4 2 3" xfId="162"/>
    <cellStyle name="20% - Акцент4 2 3 2" xfId="163"/>
    <cellStyle name="20% - Акцент4 2 4" xfId="164"/>
    <cellStyle name="20% - Акцент4 2 4 2" xfId="165"/>
    <cellStyle name="20% - Акцент4 2 5" xfId="166"/>
    <cellStyle name="20% - Акцент4 2 5 2" xfId="167"/>
    <cellStyle name="20% - Акцент4 2 6" xfId="168"/>
    <cellStyle name="20% - Акцент4 2 6 2" xfId="169"/>
    <cellStyle name="20% - Акцент4 2 7" xfId="170"/>
    <cellStyle name="20% - Акцент4 2 7 2" xfId="171"/>
    <cellStyle name="20% - Акцент4 2 8" xfId="172"/>
    <cellStyle name="20% - Акцент4 2 8 2" xfId="173"/>
    <cellStyle name="20% - Акцент4 2 9" xfId="174"/>
    <cellStyle name="20% - Акцент4 2 9 2" xfId="175"/>
    <cellStyle name="20% - Акцент5 2" xfId="176"/>
    <cellStyle name="20% - Акцент5 2 10" xfId="177"/>
    <cellStyle name="20% - Акцент5 2 10 2" xfId="178"/>
    <cellStyle name="20% - Акцент5 2 11" xfId="179"/>
    <cellStyle name="20% - Акцент5 2 11 2" xfId="180"/>
    <cellStyle name="20% - Акцент5 2 12" xfId="181"/>
    <cellStyle name="20% - Акцент5 2 12 2" xfId="182"/>
    <cellStyle name="20% - Акцент5 2 13" xfId="183"/>
    <cellStyle name="20% - Акцент5 2 13 2" xfId="184"/>
    <cellStyle name="20% - Акцент5 2 14" xfId="185"/>
    <cellStyle name="20% - Акцент5 2 14 2" xfId="186"/>
    <cellStyle name="20% - Акцент5 2 15" xfId="187"/>
    <cellStyle name="20% - Акцент5 2 15 2" xfId="188"/>
    <cellStyle name="20% - Акцент5 2 16" xfId="189"/>
    <cellStyle name="20% - Акцент5 2 16 2" xfId="190"/>
    <cellStyle name="20% - Акцент5 2 17" xfId="191"/>
    <cellStyle name="20% - Акцент5 2 2" xfId="192"/>
    <cellStyle name="20% - Акцент5 2 2 2" xfId="193"/>
    <cellStyle name="20% - Акцент5 2 3" xfId="194"/>
    <cellStyle name="20% - Акцент5 2 3 2" xfId="195"/>
    <cellStyle name="20% - Акцент5 2 4" xfId="196"/>
    <cellStyle name="20% - Акцент5 2 4 2" xfId="197"/>
    <cellStyle name="20% - Акцент5 2 5" xfId="198"/>
    <cellStyle name="20% - Акцент5 2 5 2" xfId="199"/>
    <cellStyle name="20% - Акцент5 2 6" xfId="200"/>
    <cellStyle name="20% - Акцент5 2 6 2" xfId="201"/>
    <cellStyle name="20% - Акцент5 2 7" xfId="202"/>
    <cellStyle name="20% - Акцент5 2 7 2" xfId="203"/>
    <cellStyle name="20% - Акцент5 2 8" xfId="204"/>
    <cellStyle name="20% - Акцент5 2 8 2" xfId="205"/>
    <cellStyle name="20% - Акцент5 2 9" xfId="206"/>
    <cellStyle name="20% - Акцент5 2 9 2" xfId="207"/>
    <cellStyle name="20% - Акцент6 2" xfId="208"/>
    <cellStyle name="20% - Акцент6 2 10" xfId="209"/>
    <cellStyle name="20% - Акцент6 2 10 2" xfId="210"/>
    <cellStyle name="20% - Акцент6 2 11" xfId="211"/>
    <cellStyle name="20% - Акцент6 2 11 2" xfId="212"/>
    <cellStyle name="20% - Акцент6 2 12" xfId="213"/>
    <cellStyle name="20% - Акцент6 2 12 2" xfId="214"/>
    <cellStyle name="20% - Акцент6 2 13" xfId="215"/>
    <cellStyle name="20% - Акцент6 2 13 2" xfId="216"/>
    <cellStyle name="20% - Акцент6 2 14" xfId="217"/>
    <cellStyle name="20% - Акцент6 2 14 2" xfId="218"/>
    <cellStyle name="20% - Акцент6 2 15" xfId="219"/>
    <cellStyle name="20% - Акцент6 2 15 2" xfId="220"/>
    <cellStyle name="20% - Акцент6 2 16" xfId="221"/>
    <cellStyle name="20% - Акцент6 2 16 2" xfId="222"/>
    <cellStyle name="20% - Акцент6 2 17" xfId="223"/>
    <cellStyle name="20% - Акцент6 2 2" xfId="224"/>
    <cellStyle name="20% - Акцент6 2 2 2" xfId="225"/>
    <cellStyle name="20% - Акцент6 2 3" xfId="226"/>
    <cellStyle name="20% - Акцент6 2 3 2" xfId="227"/>
    <cellStyle name="20% - Акцент6 2 4" xfId="228"/>
    <cellStyle name="20% - Акцент6 2 4 2" xfId="229"/>
    <cellStyle name="20% - Акцент6 2 5" xfId="230"/>
    <cellStyle name="20% - Акцент6 2 5 2" xfId="231"/>
    <cellStyle name="20% - Акцент6 2 6" xfId="232"/>
    <cellStyle name="20% - Акцент6 2 6 2" xfId="233"/>
    <cellStyle name="20% - Акцент6 2 7" xfId="234"/>
    <cellStyle name="20% - Акцент6 2 7 2" xfId="235"/>
    <cellStyle name="20% - Акцент6 2 8" xfId="236"/>
    <cellStyle name="20% - Акцент6 2 8 2" xfId="237"/>
    <cellStyle name="20% - Акцент6 2 9" xfId="238"/>
    <cellStyle name="20% - Акцент6 2 9 2" xfId="239"/>
    <cellStyle name="40% - Accent1" xfId="240"/>
    <cellStyle name="40% - Accent1 2" xfId="241"/>
    <cellStyle name="40% - Accent1 3" xfId="242"/>
    <cellStyle name="40% - Accent2" xfId="243"/>
    <cellStyle name="40% - Accent3" xfId="244"/>
    <cellStyle name="40% - Accent4" xfId="245"/>
    <cellStyle name="40% - Accent5" xfId="246"/>
    <cellStyle name="40% - Accent6" xfId="247"/>
    <cellStyle name="40% - Акцент1 2" xfId="248"/>
    <cellStyle name="40% - Акцент1 2 10" xfId="249"/>
    <cellStyle name="40% - Акцент1 2 10 2" xfId="250"/>
    <cellStyle name="40% - Акцент1 2 11" xfId="251"/>
    <cellStyle name="40% - Акцент1 2 11 2" xfId="252"/>
    <cellStyle name="40% - Акцент1 2 12" xfId="253"/>
    <cellStyle name="40% - Акцент1 2 12 2" xfId="254"/>
    <cellStyle name="40% - Акцент1 2 13" xfId="255"/>
    <cellStyle name="40% - Акцент1 2 13 2" xfId="256"/>
    <cellStyle name="40% - Акцент1 2 14" xfId="257"/>
    <cellStyle name="40% - Акцент1 2 14 2" xfId="258"/>
    <cellStyle name="40% - Акцент1 2 15" xfId="259"/>
    <cellStyle name="40% - Акцент1 2 15 2" xfId="260"/>
    <cellStyle name="40% - Акцент1 2 16" xfId="261"/>
    <cellStyle name="40% - Акцент1 2 16 2" xfId="262"/>
    <cellStyle name="40% - Акцент1 2 17" xfId="263"/>
    <cellStyle name="40% - Акцент1 2 2" xfId="264"/>
    <cellStyle name="40% - Акцент1 2 2 2" xfId="265"/>
    <cellStyle name="40% - Акцент1 2 3" xfId="266"/>
    <cellStyle name="40% - Акцент1 2 3 2" xfId="267"/>
    <cellStyle name="40% - Акцент1 2 4" xfId="268"/>
    <cellStyle name="40% - Акцент1 2 4 2" xfId="269"/>
    <cellStyle name="40% - Акцент1 2 5" xfId="270"/>
    <cellStyle name="40% - Акцент1 2 5 2" xfId="271"/>
    <cellStyle name="40% - Акцент1 2 6" xfId="272"/>
    <cellStyle name="40% - Акцент1 2 6 2" xfId="273"/>
    <cellStyle name="40% - Акцент1 2 7" xfId="274"/>
    <cellStyle name="40% - Акцент1 2 7 2" xfId="275"/>
    <cellStyle name="40% - Акцент1 2 8" xfId="276"/>
    <cellStyle name="40% - Акцент1 2 8 2" xfId="277"/>
    <cellStyle name="40% - Акцент1 2 9" xfId="278"/>
    <cellStyle name="40% - Акцент1 2 9 2" xfId="279"/>
    <cellStyle name="40% - Акцент1 3" xfId="280"/>
    <cellStyle name="40% - Акцент1 4" xfId="281"/>
    <cellStyle name="40% - Акцент2 2" xfId="282"/>
    <cellStyle name="40% - Акцент2 2 10" xfId="283"/>
    <cellStyle name="40% - Акцент2 2 10 2" xfId="284"/>
    <cellStyle name="40% - Акцент2 2 11" xfId="285"/>
    <cellStyle name="40% - Акцент2 2 11 2" xfId="286"/>
    <cellStyle name="40% - Акцент2 2 12" xfId="287"/>
    <cellStyle name="40% - Акцент2 2 12 2" xfId="288"/>
    <cellStyle name="40% - Акцент2 2 13" xfId="289"/>
    <cellStyle name="40% - Акцент2 2 13 2" xfId="290"/>
    <cellStyle name="40% - Акцент2 2 14" xfId="291"/>
    <cellStyle name="40% - Акцент2 2 14 2" xfId="292"/>
    <cellStyle name="40% - Акцент2 2 15" xfId="293"/>
    <cellStyle name="40% - Акцент2 2 15 2" xfId="294"/>
    <cellStyle name="40% - Акцент2 2 16" xfId="295"/>
    <cellStyle name="40% - Акцент2 2 16 2" xfId="296"/>
    <cellStyle name="40% - Акцент2 2 17" xfId="297"/>
    <cellStyle name="40% - Акцент2 2 2" xfId="298"/>
    <cellStyle name="40% - Акцент2 2 2 2" xfId="299"/>
    <cellStyle name="40% - Акцент2 2 3" xfId="300"/>
    <cellStyle name="40% - Акцент2 2 3 2" xfId="301"/>
    <cellStyle name="40% - Акцент2 2 4" xfId="302"/>
    <cellStyle name="40% - Акцент2 2 4 2" xfId="303"/>
    <cellStyle name="40% - Акцент2 2 5" xfId="304"/>
    <cellStyle name="40% - Акцент2 2 5 2" xfId="305"/>
    <cellStyle name="40% - Акцент2 2 6" xfId="306"/>
    <cellStyle name="40% - Акцент2 2 6 2" xfId="307"/>
    <cellStyle name="40% - Акцент2 2 7" xfId="308"/>
    <cellStyle name="40% - Акцент2 2 7 2" xfId="309"/>
    <cellStyle name="40% - Акцент2 2 8" xfId="310"/>
    <cellStyle name="40% - Акцент2 2 8 2" xfId="311"/>
    <cellStyle name="40% - Акцент2 2 9" xfId="312"/>
    <cellStyle name="40% - Акцент2 2 9 2" xfId="313"/>
    <cellStyle name="40% - Акцент3 2" xfId="314"/>
    <cellStyle name="40% - Акцент3 2 10" xfId="315"/>
    <cellStyle name="40% - Акцент3 2 10 2" xfId="316"/>
    <cellStyle name="40% - Акцент3 2 11" xfId="317"/>
    <cellStyle name="40% - Акцент3 2 11 2" xfId="318"/>
    <cellStyle name="40% - Акцент3 2 12" xfId="319"/>
    <cellStyle name="40% - Акцент3 2 12 2" xfId="320"/>
    <cellStyle name="40% - Акцент3 2 13" xfId="321"/>
    <cellStyle name="40% - Акцент3 2 13 2" xfId="322"/>
    <cellStyle name="40% - Акцент3 2 14" xfId="323"/>
    <cellStyle name="40% - Акцент3 2 14 2" xfId="324"/>
    <cellStyle name="40% - Акцент3 2 15" xfId="325"/>
    <cellStyle name="40% - Акцент3 2 15 2" xfId="326"/>
    <cellStyle name="40% - Акцент3 2 16" xfId="327"/>
    <cellStyle name="40% - Акцент3 2 16 2" xfId="328"/>
    <cellStyle name="40% - Акцент3 2 17" xfId="329"/>
    <cellStyle name="40% - Акцент3 2 2" xfId="330"/>
    <cellStyle name="40% - Акцент3 2 2 2" xfId="331"/>
    <cellStyle name="40% - Акцент3 2 3" xfId="332"/>
    <cellStyle name="40% - Акцент3 2 3 2" xfId="333"/>
    <cellStyle name="40% - Акцент3 2 4" xfId="334"/>
    <cellStyle name="40% - Акцент3 2 4 2" xfId="335"/>
    <cellStyle name="40% - Акцент3 2 5" xfId="336"/>
    <cellStyle name="40% - Акцент3 2 5 2" xfId="337"/>
    <cellStyle name="40% - Акцент3 2 6" xfId="338"/>
    <cellStyle name="40% - Акцент3 2 6 2" xfId="339"/>
    <cellStyle name="40% - Акцент3 2 7" xfId="340"/>
    <cellStyle name="40% - Акцент3 2 7 2" xfId="341"/>
    <cellStyle name="40% - Акцент3 2 8" xfId="342"/>
    <cellStyle name="40% - Акцент3 2 8 2" xfId="343"/>
    <cellStyle name="40% - Акцент3 2 9" xfId="344"/>
    <cellStyle name="40% - Акцент3 2 9 2" xfId="345"/>
    <cellStyle name="40% - Акцент4 2" xfId="346"/>
    <cellStyle name="40% - Акцент4 2 10" xfId="347"/>
    <cellStyle name="40% - Акцент4 2 10 2" xfId="348"/>
    <cellStyle name="40% - Акцент4 2 11" xfId="349"/>
    <cellStyle name="40% - Акцент4 2 11 2" xfId="350"/>
    <cellStyle name="40% - Акцент4 2 12" xfId="351"/>
    <cellStyle name="40% - Акцент4 2 12 2" xfId="352"/>
    <cellStyle name="40% - Акцент4 2 13" xfId="353"/>
    <cellStyle name="40% - Акцент4 2 13 2" xfId="354"/>
    <cellStyle name="40% - Акцент4 2 14" xfId="355"/>
    <cellStyle name="40% - Акцент4 2 14 2" xfId="356"/>
    <cellStyle name="40% - Акцент4 2 15" xfId="357"/>
    <cellStyle name="40% - Акцент4 2 15 2" xfId="358"/>
    <cellStyle name="40% - Акцент4 2 16" xfId="359"/>
    <cellStyle name="40% - Акцент4 2 16 2" xfId="360"/>
    <cellStyle name="40% - Акцент4 2 17" xfId="361"/>
    <cellStyle name="40% - Акцент4 2 2" xfId="362"/>
    <cellStyle name="40% - Акцент4 2 2 2" xfId="363"/>
    <cellStyle name="40% - Акцент4 2 3" xfId="364"/>
    <cellStyle name="40% - Акцент4 2 3 2" xfId="365"/>
    <cellStyle name="40% - Акцент4 2 4" xfId="366"/>
    <cellStyle name="40% - Акцент4 2 4 2" xfId="367"/>
    <cellStyle name="40% - Акцент4 2 5" xfId="368"/>
    <cellStyle name="40% - Акцент4 2 5 2" xfId="369"/>
    <cellStyle name="40% - Акцент4 2 6" xfId="370"/>
    <cellStyle name="40% - Акцент4 2 6 2" xfId="371"/>
    <cellStyle name="40% - Акцент4 2 7" xfId="372"/>
    <cellStyle name="40% - Акцент4 2 7 2" xfId="373"/>
    <cellStyle name="40% - Акцент4 2 8" xfId="374"/>
    <cellStyle name="40% - Акцент4 2 8 2" xfId="375"/>
    <cellStyle name="40% - Акцент4 2 9" xfId="376"/>
    <cellStyle name="40% - Акцент4 2 9 2" xfId="377"/>
    <cellStyle name="40% - Акцент5 2" xfId="378"/>
    <cellStyle name="40% - Акцент5 2 10" xfId="379"/>
    <cellStyle name="40% - Акцент5 2 10 2" xfId="380"/>
    <cellStyle name="40% - Акцент5 2 11" xfId="381"/>
    <cellStyle name="40% - Акцент5 2 11 2" xfId="382"/>
    <cellStyle name="40% - Акцент5 2 12" xfId="383"/>
    <cellStyle name="40% - Акцент5 2 12 2" xfId="384"/>
    <cellStyle name="40% - Акцент5 2 13" xfId="385"/>
    <cellStyle name="40% - Акцент5 2 13 2" xfId="386"/>
    <cellStyle name="40% - Акцент5 2 14" xfId="387"/>
    <cellStyle name="40% - Акцент5 2 14 2" xfId="388"/>
    <cellStyle name="40% - Акцент5 2 15" xfId="389"/>
    <cellStyle name="40% - Акцент5 2 15 2" xfId="390"/>
    <cellStyle name="40% - Акцент5 2 16" xfId="391"/>
    <cellStyle name="40% - Акцент5 2 16 2" xfId="392"/>
    <cellStyle name="40% - Акцент5 2 17" xfId="393"/>
    <cellStyle name="40% - Акцент5 2 2" xfId="394"/>
    <cellStyle name="40% - Акцент5 2 2 2" xfId="395"/>
    <cellStyle name="40% - Акцент5 2 3" xfId="396"/>
    <cellStyle name="40% - Акцент5 2 3 2" xfId="397"/>
    <cellStyle name="40% - Акцент5 2 4" xfId="398"/>
    <cellStyle name="40% - Акцент5 2 4 2" xfId="399"/>
    <cellStyle name="40% - Акцент5 2 5" xfId="400"/>
    <cellStyle name="40% - Акцент5 2 5 2" xfId="401"/>
    <cellStyle name="40% - Акцент5 2 6" xfId="402"/>
    <cellStyle name="40% - Акцент5 2 6 2" xfId="403"/>
    <cellStyle name="40% - Акцент5 2 7" xfId="404"/>
    <cellStyle name="40% - Акцент5 2 7 2" xfId="405"/>
    <cellStyle name="40% - Акцент5 2 8" xfId="406"/>
    <cellStyle name="40% - Акцент5 2 8 2" xfId="407"/>
    <cellStyle name="40% - Акцент5 2 9" xfId="408"/>
    <cellStyle name="40% - Акцент5 2 9 2" xfId="409"/>
    <cellStyle name="40% - Акцент6 2" xfId="410"/>
    <cellStyle name="40% - Акцент6 2 10" xfId="411"/>
    <cellStyle name="40% - Акцент6 2 10 2" xfId="412"/>
    <cellStyle name="40% - Акцент6 2 11" xfId="413"/>
    <cellStyle name="40% - Акцент6 2 11 2" xfId="414"/>
    <cellStyle name="40% - Акцент6 2 12" xfId="415"/>
    <cellStyle name="40% - Акцент6 2 12 2" xfId="416"/>
    <cellStyle name="40% - Акцент6 2 13" xfId="417"/>
    <cellStyle name="40% - Акцент6 2 13 2" xfId="418"/>
    <cellStyle name="40% - Акцент6 2 14" xfId="419"/>
    <cellStyle name="40% - Акцент6 2 14 2" xfId="420"/>
    <cellStyle name="40% - Акцент6 2 15" xfId="421"/>
    <cellStyle name="40% - Акцент6 2 15 2" xfId="422"/>
    <cellStyle name="40% - Акцент6 2 16" xfId="423"/>
    <cellStyle name="40% - Акцент6 2 16 2" xfId="424"/>
    <cellStyle name="40% - Акцент6 2 17" xfId="425"/>
    <cellStyle name="40% - Акцент6 2 2" xfId="426"/>
    <cellStyle name="40% - Акцент6 2 2 2" xfId="427"/>
    <cellStyle name="40% - Акцент6 2 3" xfId="428"/>
    <cellStyle name="40% - Акцент6 2 3 2" xfId="429"/>
    <cellStyle name="40% - Акцент6 2 4" xfId="430"/>
    <cellStyle name="40% - Акцент6 2 4 2" xfId="431"/>
    <cellStyle name="40% - Акцент6 2 5" xfId="432"/>
    <cellStyle name="40% - Акцент6 2 5 2" xfId="433"/>
    <cellStyle name="40% - Акцент6 2 6" xfId="434"/>
    <cellStyle name="40% - Акцент6 2 6 2" xfId="435"/>
    <cellStyle name="40% - Акцент6 2 7" xfId="436"/>
    <cellStyle name="40% - Акцент6 2 7 2" xfId="437"/>
    <cellStyle name="40% - Акцент6 2 8" xfId="438"/>
    <cellStyle name="40% - Акцент6 2 8 2" xfId="439"/>
    <cellStyle name="40% - Акцент6 2 9" xfId="440"/>
    <cellStyle name="40% - Акцент6 2 9 2" xfId="441"/>
    <cellStyle name="60% - Accent1" xfId="442"/>
    <cellStyle name="60% - Accent2" xfId="443"/>
    <cellStyle name="60% - Accent3" xfId="444"/>
    <cellStyle name="60% - Accent4" xfId="445"/>
    <cellStyle name="60% - Accent5" xfId="446"/>
    <cellStyle name="60% - Accent6" xfId="447"/>
    <cellStyle name="60% - Акцент1 2" xfId="448"/>
    <cellStyle name="60% - Акцент2 2" xfId="449"/>
    <cellStyle name="60% - Акцент3 2" xfId="450"/>
    <cellStyle name="60% - Акцент4 2" xfId="451"/>
    <cellStyle name="60% - Акцент5 2" xfId="452"/>
    <cellStyle name="60% - Акцент6 2" xfId="453"/>
    <cellStyle name="Accent1" xfId="454"/>
    <cellStyle name="Accent2" xfId="455"/>
    <cellStyle name="Accent3" xfId="456"/>
    <cellStyle name="Accent4" xfId="457"/>
    <cellStyle name="Accent5" xfId="458"/>
    <cellStyle name="Accent6" xfId="459"/>
    <cellStyle name="Bad" xfId="460"/>
    <cellStyle name="Calc Currency (0)" xfId="461"/>
    <cellStyle name="Calc Currency (2)" xfId="462"/>
    <cellStyle name="Calc Percent (0)" xfId="463"/>
    <cellStyle name="Calc Percent (1)" xfId="464"/>
    <cellStyle name="Calc Percent (2)" xfId="465"/>
    <cellStyle name="Calc Units (0)" xfId="466"/>
    <cellStyle name="Calc Units (1)" xfId="467"/>
    <cellStyle name="Calc Units (2)" xfId="468"/>
    <cellStyle name="Calculation" xfId="469"/>
    <cellStyle name="cc0 -CalComma" xfId="470"/>
    <cellStyle name="cc1 -CalComma" xfId="471"/>
    <cellStyle name="cc2 -CalComma" xfId="472"/>
    <cellStyle name="cc3 -CalComma" xfId="473"/>
    <cellStyle name="cc4 -CalComma" xfId="474"/>
    <cellStyle name="cdDMM -CalDate" xfId="475"/>
    <cellStyle name="cdDMMY -CalDate" xfId="476"/>
    <cellStyle name="cdDMMYHM -CalDateTime" xfId="477"/>
    <cellStyle name="cdDMY -CalDate" xfId="478"/>
    <cellStyle name="cdMDY -CalDate" xfId="479"/>
    <cellStyle name="cdMMY -CalDate" xfId="480"/>
    <cellStyle name="cdMMYc-CalDateC" xfId="481"/>
    <cellStyle name="cf0 -CalFixed" xfId="482"/>
    <cellStyle name="Check" xfId="483"/>
    <cellStyle name="Check Cell" xfId="484"/>
    <cellStyle name="cmHM  -CalTime" xfId="485"/>
    <cellStyle name="cmHM24+ -CalTime" xfId="486"/>
    <cellStyle name="Comma [00]" xfId="487"/>
    <cellStyle name="Comma 14" xfId="488"/>
    <cellStyle name="Comma 14 2" xfId="489"/>
    <cellStyle name="Comma 14 3" xfId="490"/>
    <cellStyle name="Comma 2" xfId="491"/>
    <cellStyle name="Comma 3" xfId="492"/>
    <cellStyle name="Comma 3 2" xfId="493"/>
    <cellStyle name="Comma 3 3" xfId="494"/>
    <cellStyle name="Comma_формы ПР утвержденные" xfId="8"/>
    <cellStyle name="Controls" xfId="495"/>
    <cellStyle name="cp0 -CalPercent" xfId="496"/>
    <cellStyle name="cp1 -CalPercent" xfId="497"/>
    <cellStyle name="cp2 -CalPercent" xfId="498"/>
    <cellStyle name="cp3 -CalPercent" xfId="499"/>
    <cellStyle name="cr0 -CalCurr" xfId="500"/>
    <cellStyle name="cr1 -CalCurr" xfId="501"/>
    <cellStyle name="cr2 -CalCurr" xfId="502"/>
    <cellStyle name="cr3 -CalCurr" xfId="503"/>
    <cellStyle name="cr4 -CalCurr" xfId="504"/>
    <cellStyle name="Currency [00]" xfId="505"/>
    <cellStyle name="Currency 2" xfId="506"/>
    <cellStyle name="Currency 2 2" xfId="507"/>
    <cellStyle name="Currency 2 2 2" xfId="508"/>
    <cellStyle name="Date" xfId="509"/>
    <cellStyle name="Date Short" xfId="510"/>
    <cellStyle name="Date without year" xfId="511"/>
    <cellStyle name="DELTA" xfId="512"/>
    <cellStyle name="E&amp;Y House" xfId="513"/>
    <cellStyle name="Enter Currency (0)" xfId="514"/>
    <cellStyle name="Enter Currency (2)" xfId="515"/>
    <cellStyle name="Enter Units (0)" xfId="516"/>
    <cellStyle name="Enter Units (1)" xfId="517"/>
    <cellStyle name="Enter Units (2)" xfId="518"/>
    <cellStyle name="Euro" xfId="519"/>
    <cellStyle name="Excel Built-in Normal" xfId="520"/>
    <cellStyle name="Excel Built-in Normal 10" xfId="521"/>
    <cellStyle name="Excel Built-in Normal 10 2" xfId="522"/>
    <cellStyle name="Excel Built-in Normal 11" xfId="523"/>
    <cellStyle name="Excel Built-in Normal 11 2" xfId="524"/>
    <cellStyle name="Excel Built-in Normal 12" xfId="525"/>
    <cellStyle name="Excel Built-in Normal 12 2" xfId="526"/>
    <cellStyle name="Excel Built-in Normal 13" xfId="527"/>
    <cellStyle name="Excel Built-in Normal 13 2" xfId="528"/>
    <cellStyle name="Excel Built-in Normal 14" xfId="529"/>
    <cellStyle name="Excel Built-in Normal 14 2" xfId="530"/>
    <cellStyle name="Excel Built-in Normal 15" xfId="531"/>
    <cellStyle name="Excel Built-in Normal 15 2" xfId="532"/>
    <cellStyle name="Excel Built-in Normal 16" xfId="533"/>
    <cellStyle name="Excel Built-in Normal 16 2" xfId="534"/>
    <cellStyle name="Excel Built-in Normal 17" xfId="535"/>
    <cellStyle name="Excel Built-in Normal 2" xfId="536"/>
    <cellStyle name="Excel Built-in Normal 2 2" xfId="537"/>
    <cellStyle name="Excel Built-in Normal 3" xfId="538"/>
    <cellStyle name="Excel Built-in Normal 3 2" xfId="539"/>
    <cellStyle name="Excel Built-in Normal 4" xfId="540"/>
    <cellStyle name="Excel Built-in Normal 4 2" xfId="541"/>
    <cellStyle name="Excel Built-in Normal 5" xfId="542"/>
    <cellStyle name="Excel Built-in Normal 5 2" xfId="543"/>
    <cellStyle name="Excel Built-in Normal 6" xfId="544"/>
    <cellStyle name="Excel Built-in Normal 6 2" xfId="545"/>
    <cellStyle name="Excel Built-in Normal 7" xfId="546"/>
    <cellStyle name="Excel Built-in Normal 7 2" xfId="547"/>
    <cellStyle name="Excel Built-in Normal 8" xfId="548"/>
    <cellStyle name="Excel Built-in Normal 8 2" xfId="549"/>
    <cellStyle name="Excel Built-in Normal 9" xfId="550"/>
    <cellStyle name="Excel Built-in Normal 9 2" xfId="551"/>
    <cellStyle name="Explanatory Text" xfId="552"/>
    <cellStyle name="From" xfId="553"/>
    <cellStyle name="Good" xfId="554"/>
    <cellStyle name="Grey" xfId="555"/>
    <cellStyle name="h0 -Heading" xfId="556"/>
    <cellStyle name="h1 -Heading" xfId="557"/>
    <cellStyle name="h2 -Heading" xfId="558"/>
    <cellStyle name="h3 -Heading" xfId="559"/>
    <cellStyle name="Header1" xfId="560"/>
    <cellStyle name="Header2" xfId="561"/>
    <cellStyle name="Heading" xfId="562"/>
    <cellStyle name="Heading 1" xfId="563"/>
    <cellStyle name="Heading 2" xfId="564"/>
    <cellStyle name="Heading 3" xfId="565"/>
    <cellStyle name="Heading 4" xfId="566"/>
    <cellStyle name="hp0 -Hyperlink" xfId="567"/>
    <cellStyle name="hp1 -Hyperlink" xfId="568"/>
    <cellStyle name="hp2 -Hyperlink" xfId="569"/>
    <cellStyle name="hp3 -Hyperlink" xfId="570"/>
    <cellStyle name="ic0 -InpComma" xfId="571"/>
    <cellStyle name="ic1 -InpComma" xfId="572"/>
    <cellStyle name="ic2 -InpComma" xfId="573"/>
    <cellStyle name="ic3 -InpComma" xfId="574"/>
    <cellStyle name="ic4 -InpComma" xfId="575"/>
    <cellStyle name="idDMM -InpDate" xfId="576"/>
    <cellStyle name="idDMMY -InpDate" xfId="577"/>
    <cellStyle name="idDMMYHM -InpDateTime" xfId="578"/>
    <cellStyle name="idDMY -InpDate" xfId="579"/>
    <cellStyle name="idMDY -InpDate" xfId="580"/>
    <cellStyle name="idMMY -InpDate" xfId="581"/>
    <cellStyle name="if0 -InpFixed" xfId="582"/>
    <cellStyle name="if0b-InpFixedB" xfId="583"/>
    <cellStyle name="if0-InpFixed" xfId="584"/>
    <cellStyle name="iln -InpTableTextNoWrap" xfId="585"/>
    <cellStyle name="ilnb-InpTableTextNoWrapB" xfId="586"/>
    <cellStyle name="ilw -InpTableTextWrap" xfId="587"/>
    <cellStyle name="imHM  -InpTime" xfId="588"/>
    <cellStyle name="imHM24+ -InpTime" xfId="589"/>
    <cellStyle name="Info" xfId="590"/>
    <cellStyle name="Input" xfId="591"/>
    <cellStyle name="Input [yellow]" xfId="592"/>
    <cellStyle name="Input data" xfId="593"/>
    <cellStyle name="Input data 2" xfId="594"/>
    <cellStyle name="Input_Cell" xfId="595"/>
    <cellStyle name="ip0 -InpPercent" xfId="596"/>
    <cellStyle name="ip1 -InpPercent" xfId="597"/>
    <cellStyle name="ip2 -InpPercent" xfId="598"/>
    <cellStyle name="ip3 -InpPercent" xfId="599"/>
    <cellStyle name="ir0 -InpCurr" xfId="600"/>
    <cellStyle name="ir1 -InpCurr" xfId="601"/>
    <cellStyle name="ir2 -InpCurr" xfId="602"/>
    <cellStyle name="ir3 -InpCurr" xfId="603"/>
    <cellStyle name="ir4 -InpCurr" xfId="604"/>
    <cellStyle name="is0 -InpSideText" xfId="605"/>
    <cellStyle name="is1 -InpSideText" xfId="606"/>
    <cellStyle name="is2 -InpSideText" xfId="607"/>
    <cellStyle name="is3 -InpSideText" xfId="608"/>
    <cellStyle name="is4 -InpSideText" xfId="609"/>
    <cellStyle name="itn -InpTopTextNoWrap" xfId="610"/>
    <cellStyle name="itw -InpTopTextWrap" xfId="611"/>
    <cellStyle name="Link Currency (0)" xfId="612"/>
    <cellStyle name="Link Currency (2)" xfId="613"/>
    <cellStyle name="Link Units (0)" xfId="614"/>
    <cellStyle name="Link Units (1)" xfId="615"/>
    <cellStyle name="Link Units (2)" xfId="616"/>
    <cellStyle name="Linked Cell" xfId="617"/>
    <cellStyle name="ltn -TableTextNoWrap" xfId="618"/>
    <cellStyle name="ltw -TableTextWrap" xfId="619"/>
    <cellStyle name="Neutral" xfId="620"/>
    <cellStyle name="Normal - Style1" xfId="621"/>
    <cellStyle name="Normal 2" xfId="622"/>
    <cellStyle name="Normal 2 2" xfId="623"/>
    <cellStyle name="Normal 3" xfId="624"/>
    <cellStyle name="Normal 3 2" xfId="625"/>
    <cellStyle name="Normal 4" xfId="626"/>
    <cellStyle name="Normal 5" xfId="627"/>
    <cellStyle name="Normal 6" xfId="628"/>
    <cellStyle name="Normal 6 2" xfId="629"/>
    <cellStyle name="Normal 6 3" xfId="630"/>
    <cellStyle name="Normal1" xfId="631"/>
    <cellStyle name="normбlnм_laroux" xfId="632"/>
    <cellStyle name="Note" xfId="633"/>
    <cellStyle name="numbers" xfId="634"/>
    <cellStyle name="Output" xfId="635"/>
    <cellStyle name="paint" xfId="636"/>
    <cellStyle name="Percent (0)" xfId="637"/>
    <cellStyle name="Percent [0]" xfId="638"/>
    <cellStyle name="Percent [00]" xfId="639"/>
    <cellStyle name="Percent [2]" xfId="640"/>
    <cellStyle name="Percent 2" xfId="641"/>
    <cellStyle name="piw#" xfId="642"/>
    <cellStyle name="piw%" xfId="643"/>
    <cellStyle name="PrePop Currency (0)" xfId="644"/>
    <cellStyle name="PrePop Currency (2)" xfId="645"/>
    <cellStyle name="PrePop Units (0)" xfId="646"/>
    <cellStyle name="PrePop Units (1)" xfId="647"/>
    <cellStyle name="PrePop Units (2)" xfId="648"/>
    <cellStyle name="Price_Body" xfId="649"/>
    <cellStyle name="qwe" xfId="650"/>
    <cellStyle name="Report" xfId="651"/>
    <cellStyle name="Rubles" xfId="652"/>
    <cellStyle name="sh0 -SideHeading" xfId="653"/>
    <cellStyle name="sh1 -SideHeading" xfId="654"/>
    <cellStyle name="sh2 -SideHeading" xfId="655"/>
    <cellStyle name="sh3 -SideHeading" xfId="656"/>
    <cellStyle name="st0 -SideText" xfId="657"/>
    <cellStyle name="st1 -SideText" xfId="658"/>
    <cellStyle name="st2 -SideText" xfId="659"/>
    <cellStyle name="st3 -SideText" xfId="660"/>
    <cellStyle name="st4 -SideText" xfId="661"/>
    <cellStyle name="stand_bord" xfId="662"/>
    <cellStyle name="Style 1" xfId="663"/>
    <cellStyle name="TableHeading" xfId="664"/>
    <cellStyle name="Text Indent A" xfId="665"/>
    <cellStyle name="Text Indent B" xfId="666"/>
    <cellStyle name="Text Indent C" xfId="667"/>
    <cellStyle name="Tickmark" xfId="668"/>
    <cellStyle name="Title" xfId="669"/>
    <cellStyle name="Total" xfId="670"/>
    <cellStyle name="Total1" xfId="671"/>
    <cellStyle name="Totals" xfId="672"/>
    <cellStyle name="Totals2" xfId="673"/>
    <cellStyle name="ttn -TopTextNoWrap" xfId="674"/>
    <cellStyle name="ttw -TopTextWrap" xfId="675"/>
    <cellStyle name="Warning Text" xfId="676"/>
    <cellStyle name="Акцент1 2" xfId="677"/>
    <cellStyle name="Акцент2 2" xfId="678"/>
    <cellStyle name="Акцент3 2" xfId="679"/>
    <cellStyle name="Акцент4 2" xfId="680"/>
    <cellStyle name="Акцент5 2" xfId="681"/>
    <cellStyle name="Акцент6 2" xfId="682"/>
    <cellStyle name="Беззащитный" xfId="683"/>
    <cellStyle name="Ввод  2" xfId="684"/>
    <cellStyle name="Виталий" xfId="685"/>
    <cellStyle name="Виталий 2" xfId="686"/>
    <cellStyle name="Вывод 2" xfId="687"/>
    <cellStyle name="Вычисление 2" xfId="688"/>
    <cellStyle name="Гиперссылка" xfId="9" builtinId="8"/>
    <cellStyle name="Гиперссылка 2" xfId="689"/>
    <cellStyle name="Группа" xfId="690"/>
    <cellStyle name="Дата" xfId="691"/>
    <cellStyle name="Денежный [0] 2" xfId="692"/>
    <cellStyle name="Денежный [0] 2 2" xfId="693"/>
    <cellStyle name="Денежный [0] 3" xfId="694"/>
    <cellStyle name="Денежный [0] 4" xfId="695"/>
    <cellStyle name="Денежный [0] 5" xfId="696"/>
    <cellStyle name="Денежный [0] 5 2" xfId="697"/>
    <cellStyle name="Денежный [0] 6" xfId="698"/>
    <cellStyle name="Денежный 2" xfId="699"/>
    <cellStyle name="Денежный 2 2" xfId="700"/>
    <cellStyle name="Денежный 2 3" xfId="701"/>
    <cellStyle name="Заголовок 1 2" xfId="702"/>
    <cellStyle name="Заголовок 2 2" xfId="703"/>
    <cellStyle name="Заголовок 3 2" xfId="704"/>
    <cellStyle name="Заголовок 4 2" xfId="705"/>
    <cellStyle name="Защитный" xfId="706"/>
    <cellStyle name="Звезды" xfId="707"/>
    <cellStyle name="Итог 2" xfId="708"/>
    <cellStyle name="КАНДАГАЧ тел3-33-96" xfId="709"/>
    <cellStyle name="Контрольная ячейка 2" xfId="710"/>
    <cellStyle name="Название 2" xfId="711"/>
    <cellStyle name="Нейтральный 2" xfId="712"/>
    <cellStyle name="Обычный" xfId="0" builtinId="0"/>
    <cellStyle name="Обычный 10" xfId="713"/>
    <cellStyle name="Обычный 11" xfId="714"/>
    <cellStyle name="Обычный 11 2" xfId="715"/>
    <cellStyle name="Обычный 12" xfId="4"/>
    <cellStyle name="Обычный 12 15" xfId="10"/>
    <cellStyle name="Обычный 12 2" xfId="5"/>
    <cellStyle name="Обычный 12 3" xfId="717"/>
    <cellStyle name="Обычный 12 3 2" xfId="718"/>
    <cellStyle name="Обычный 12 3 2 2" xfId="719"/>
    <cellStyle name="Обычный 12 3 3" xfId="720"/>
    <cellStyle name="Обычный 12 4" xfId="721"/>
    <cellStyle name="Обычный 12 4 2" xfId="722"/>
    <cellStyle name="Обычный 12 4 3" xfId="723"/>
    <cellStyle name="Обычный 12 5" xfId="724"/>
    <cellStyle name="Обычный 12 5 2" xfId="725"/>
    <cellStyle name="Обычный 12 6" xfId="726"/>
    <cellStyle name="Обычный 12 7" xfId="727"/>
    <cellStyle name="Обычный 12 8" xfId="716"/>
    <cellStyle name="Обычный 13" xfId="728"/>
    <cellStyle name="Обычный 13 2" xfId="729"/>
    <cellStyle name="Обычный 13 3" xfId="730"/>
    <cellStyle name="Обычный 14" xfId="731"/>
    <cellStyle name="Обычный 14 2" xfId="732"/>
    <cellStyle name="Обычный 14 3" xfId="733"/>
    <cellStyle name="Обычный 15" xfId="734"/>
    <cellStyle name="Обычный 15 2" xfId="735"/>
    <cellStyle name="Обычный 15 2 2" xfId="736"/>
    <cellStyle name="Обычный 15 2 3" xfId="737"/>
    <cellStyle name="Обычный 15 3" xfId="738"/>
    <cellStyle name="Обычный 15 4" xfId="739"/>
    <cellStyle name="Обычный 16" xfId="740"/>
    <cellStyle name="Обычный 16 2" xfId="741"/>
    <cellStyle name="Обычный 16 2 2" xfId="742"/>
    <cellStyle name="Обычный 16 2 3" xfId="743"/>
    <cellStyle name="Обычный 16 3" xfId="744"/>
    <cellStyle name="Обычный 16 3 2" xfId="745"/>
    <cellStyle name="Обычный 16 3 2 2" xfId="746"/>
    <cellStyle name="Обычный 16 3 2 3" xfId="747"/>
    <cellStyle name="Обычный 16 4" xfId="748"/>
    <cellStyle name="Обычный 17" xfId="749"/>
    <cellStyle name="Обычный 17 2" xfId="750"/>
    <cellStyle name="Обычный 17 3" xfId="751"/>
    <cellStyle name="Обычный 18" xfId="752"/>
    <cellStyle name="Обычный 18 2" xfId="753"/>
    <cellStyle name="Обычный 18 3" xfId="754"/>
    <cellStyle name="Обычный 19" xfId="755"/>
    <cellStyle name="Обычный 19 2" xfId="756"/>
    <cellStyle name="Обычный 19 3" xfId="757"/>
    <cellStyle name="Обычный 2" xfId="758"/>
    <cellStyle name="Обычный 2 2" xfId="6"/>
    <cellStyle name="Обычный 2 2 2" xfId="759"/>
    <cellStyle name="Обычный 2 2 3" xfId="760"/>
    <cellStyle name="Обычный 2 2 4" xfId="761"/>
    <cellStyle name="Обычный 2 3" xfId="762"/>
    <cellStyle name="Обычный 2 3 2" xfId="763"/>
    <cellStyle name="Обычный 2 4" xfId="764"/>
    <cellStyle name="Обычный 2 5" xfId="765"/>
    <cellStyle name="Обычный 2 6" xfId="766"/>
    <cellStyle name="Обычный 2 6 2" xfId="767"/>
    <cellStyle name="Обычный 2 6 3" xfId="768"/>
    <cellStyle name="Обычный 2 7" xfId="769"/>
    <cellStyle name="Обычный 2 8" xfId="770"/>
    <cellStyle name="Обычный 2 8 2" xfId="771"/>
    <cellStyle name="Обычный 20" xfId="772"/>
    <cellStyle name="Обычный 21" xfId="773"/>
    <cellStyle name="Обычный 21 2" xfId="774"/>
    <cellStyle name="Обычный 22" xfId="775"/>
    <cellStyle name="Обычный 22 2" xfId="776"/>
    <cellStyle name="Обычный 23" xfId="777"/>
    <cellStyle name="Обычный 24" xfId="11"/>
    <cellStyle name="Обычный 25" xfId="778"/>
    <cellStyle name="Обычный 25 2" xfId="779"/>
    <cellStyle name="Обычный 25 3" xfId="780"/>
    <cellStyle name="Обычный 26" xfId="781"/>
    <cellStyle name="Обычный 27" xfId="782"/>
    <cellStyle name="Обычный 27 2" xfId="783"/>
    <cellStyle name="Обычный 27 3" xfId="784"/>
    <cellStyle name="Обычный 28" xfId="785"/>
    <cellStyle name="Обычный 29" xfId="786"/>
    <cellStyle name="Обычный 29 2" xfId="787"/>
    <cellStyle name="Обычный 29 3" xfId="788"/>
    <cellStyle name="Обычный 3" xfId="789"/>
    <cellStyle name="Обычный 3 2" xfId="790"/>
    <cellStyle name="Обычный 3 2 2" xfId="791"/>
    <cellStyle name="Обычный 3 2 3" xfId="792"/>
    <cellStyle name="Обычный 3 2 4" xfId="793"/>
    <cellStyle name="Обычный 3 2 4 2" xfId="794"/>
    <cellStyle name="Обычный 3 2 4 3" xfId="795"/>
    <cellStyle name="Обычный 3 3" xfId="796"/>
    <cellStyle name="Обычный 3 4" xfId="797"/>
    <cellStyle name="Обычный 3 5" xfId="798"/>
    <cellStyle name="Обычный 3 6" xfId="799"/>
    <cellStyle name="Обычный 3 7" xfId="800"/>
    <cellStyle name="Обычный 3 8" xfId="801"/>
    <cellStyle name="Обычный 3 8 2" xfId="802"/>
    <cellStyle name="Обычный 3 8 3" xfId="803"/>
    <cellStyle name="Обычный 4" xfId="804"/>
    <cellStyle name="Обычный 4 2" xfId="805"/>
    <cellStyle name="Обычный 4 2 2" xfId="806"/>
    <cellStyle name="Обычный 4 2 2 2" xfId="807"/>
    <cellStyle name="Обычный 4 3" xfId="808"/>
    <cellStyle name="Обычный 4 3 10" xfId="809"/>
    <cellStyle name="Обычный 4 3 10 2" xfId="810"/>
    <cellStyle name="Обычный 4 3 11" xfId="811"/>
    <cellStyle name="Обычный 4 3 11 2" xfId="812"/>
    <cellStyle name="Обычный 4 3 12" xfId="813"/>
    <cellStyle name="Обычный 4 3 12 2" xfId="814"/>
    <cellStyle name="Обычный 4 3 13" xfId="815"/>
    <cellStyle name="Обычный 4 3 13 2" xfId="816"/>
    <cellStyle name="Обычный 4 3 14" xfId="817"/>
    <cellStyle name="Обычный 4 3 14 2" xfId="818"/>
    <cellStyle name="Обычный 4 3 15" xfId="819"/>
    <cellStyle name="Обычный 4 3 15 2" xfId="820"/>
    <cellStyle name="Обычный 4 3 16" xfId="821"/>
    <cellStyle name="Обычный 4 3 16 2" xfId="822"/>
    <cellStyle name="Обычный 4 3 17" xfId="823"/>
    <cellStyle name="Обычный 4 3 2" xfId="824"/>
    <cellStyle name="Обычный 4 3 2 2" xfId="825"/>
    <cellStyle name="Обычный 4 3 3" xfId="826"/>
    <cellStyle name="Обычный 4 3 3 2" xfId="827"/>
    <cellStyle name="Обычный 4 3 4" xfId="828"/>
    <cellStyle name="Обычный 4 3 4 2" xfId="829"/>
    <cellStyle name="Обычный 4 3 5" xfId="830"/>
    <cellStyle name="Обычный 4 3 5 2" xfId="831"/>
    <cellStyle name="Обычный 4 3 6" xfId="832"/>
    <cellStyle name="Обычный 4 3 6 2" xfId="833"/>
    <cellStyle name="Обычный 4 3 7" xfId="834"/>
    <cellStyle name="Обычный 4 3 7 2" xfId="835"/>
    <cellStyle name="Обычный 4 3 8" xfId="836"/>
    <cellStyle name="Обычный 4 3 8 2" xfId="837"/>
    <cellStyle name="Обычный 4 3 9" xfId="838"/>
    <cellStyle name="Обычный 4 3 9 2" xfId="839"/>
    <cellStyle name="Обычный 4 4" xfId="840"/>
    <cellStyle name="Обычный 5" xfId="841"/>
    <cellStyle name="Обычный 5 2" xfId="842"/>
    <cellStyle name="Обычный 5 3" xfId="843"/>
    <cellStyle name="Обычный 5 3 2" xfId="844"/>
    <cellStyle name="Обычный 5 3 3" xfId="845"/>
    <cellStyle name="Обычный 5 4" xfId="846"/>
    <cellStyle name="Обычный 5_бюджет 2010-11" xfId="847"/>
    <cellStyle name="Обычный 6" xfId="848"/>
    <cellStyle name="Обычный 6 2" xfId="849"/>
    <cellStyle name="Обычный 6 2 2" xfId="850"/>
    <cellStyle name="Обычный 6 2 3" xfId="851"/>
    <cellStyle name="Обычный 7" xfId="852"/>
    <cellStyle name="Обычный 7 2" xfId="853"/>
    <cellStyle name="Обычный 7 3" xfId="854"/>
    <cellStyle name="Обычный 8" xfId="855"/>
    <cellStyle name="Обычный 9" xfId="856"/>
    <cellStyle name="Обычный_инвест. бюджет" xfId="7"/>
    <cellStyle name="Плохой 2" xfId="857"/>
    <cellStyle name="Пояснение 2" xfId="858"/>
    <cellStyle name="Примечание 2" xfId="859"/>
    <cellStyle name="Процентный 2" xfId="860"/>
    <cellStyle name="Процентный 2 2" xfId="861"/>
    <cellStyle name="Процентный 3" xfId="862"/>
    <cellStyle name="Процентный 3 2" xfId="863"/>
    <cellStyle name="Процентный 3 2 2" xfId="864"/>
    <cellStyle name="Процентный 4" xfId="865"/>
    <cellStyle name="Процентный 4 2" xfId="866"/>
    <cellStyle name="Процентный 5" xfId="867"/>
    <cellStyle name="Связанная ячейка 2" xfId="868"/>
    <cellStyle name="Стиль 1" xfId="869"/>
    <cellStyle name="Стиль 1 2" xfId="870"/>
    <cellStyle name="Стиль 2" xfId="871"/>
    <cellStyle name="Стиль 3" xfId="872"/>
    <cellStyle name="Стиль_названий" xfId="873"/>
    <cellStyle name="Текст предупреждения 2" xfId="874"/>
    <cellStyle name="Тысячи [0]" xfId="875"/>
    <cellStyle name="Тысячи_010SN05" xfId="876"/>
    <cellStyle name="Үђғһ‹һ‚һљ1" xfId="877"/>
    <cellStyle name="Үђғһ‹һ‚һљ2" xfId="878"/>
    <cellStyle name="Финансовый" xfId="1" builtinId="3"/>
    <cellStyle name="Финансовый [0] 4" xfId="879"/>
    <cellStyle name="Финансовый [0] 6" xfId="880"/>
    <cellStyle name="Финансовый 10" xfId="881"/>
    <cellStyle name="Финансовый 11" xfId="882"/>
    <cellStyle name="Финансовый 12" xfId="883"/>
    <cellStyle name="Финансовый 13" xfId="884"/>
    <cellStyle name="Финансовый 14" xfId="885"/>
    <cellStyle name="Финансовый 15" xfId="886"/>
    <cellStyle name="Финансовый 16" xfId="887"/>
    <cellStyle name="Финансовый 17" xfId="888"/>
    <cellStyle name="Финансовый 18" xfId="889"/>
    <cellStyle name="Финансовый 19" xfId="890"/>
    <cellStyle name="Финансовый 2" xfId="891"/>
    <cellStyle name="Финансовый 2 10" xfId="892"/>
    <cellStyle name="Финансовый 2 11" xfId="893"/>
    <cellStyle name="Финансовый 2 2" xfId="894"/>
    <cellStyle name="Финансовый 2 3" xfId="895"/>
    <cellStyle name="Финансовый 2 4" xfId="896"/>
    <cellStyle name="Финансовый 2 5" xfId="897"/>
    <cellStyle name="Финансовый 2 6" xfId="898"/>
    <cellStyle name="Финансовый 2 7" xfId="899"/>
    <cellStyle name="Финансовый 2 8" xfId="900"/>
    <cellStyle name="Финансовый 2 9" xfId="901"/>
    <cellStyle name="Финансовый 20" xfId="902"/>
    <cellStyle name="Финансовый 21" xfId="903"/>
    <cellStyle name="Финансовый 22" xfId="904"/>
    <cellStyle name="Финансовый 23" xfId="905"/>
    <cellStyle name="Финансовый 24" xfId="906"/>
    <cellStyle name="Финансовый 25" xfId="907"/>
    <cellStyle name="Финансовый 26" xfId="908"/>
    <cellStyle name="Финансовый 27" xfId="909"/>
    <cellStyle name="Финансовый 28" xfId="910"/>
    <cellStyle name="Финансовый 29" xfId="911"/>
    <cellStyle name="Финансовый 3" xfId="912"/>
    <cellStyle name="Финансовый 3 2" xfId="913"/>
    <cellStyle name="Финансовый 3 2 2" xfId="914"/>
    <cellStyle name="Финансовый 30" xfId="915"/>
    <cellStyle name="Финансовый 30 2" xfId="916"/>
    <cellStyle name="Финансовый 30 3" xfId="917"/>
    <cellStyle name="Финансовый 31" xfId="918"/>
    <cellStyle name="Финансовый 31 2" xfId="919"/>
    <cellStyle name="Финансовый 31 3" xfId="920"/>
    <cellStyle name="Финансовый 32" xfId="921"/>
    <cellStyle name="Финансовый 32 2" xfId="922"/>
    <cellStyle name="Финансовый 33" xfId="923"/>
    <cellStyle name="Финансовый 33 2" xfId="924"/>
    <cellStyle name="Финансовый 36" xfId="925"/>
    <cellStyle name="Финансовый 38" xfId="926"/>
    <cellStyle name="Финансовый 4" xfId="927"/>
    <cellStyle name="Финансовый 4 2" xfId="928"/>
    <cellStyle name="Финансовый 4 2 2" xfId="929"/>
    <cellStyle name="Финансовый 4 3" xfId="930"/>
    <cellStyle name="Финансовый 4 4" xfId="931"/>
    <cellStyle name="Финансовый 5" xfId="932"/>
    <cellStyle name="Финансовый 5 2" xfId="933"/>
    <cellStyle name="Финансовый 6" xfId="934"/>
    <cellStyle name="Финансовый 7" xfId="2"/>
    <cellStyle name="Финансовый 7 2" xfId="3"/>
    <cellStyle name="Финансовый 7 2 2" xfId="935"/>
    <cellStyle name="Финансовый 7 2 2 2" xfId="936"/>
    <cellStyle name="Финансовый 7 2 3" xfId="937"/>
    <cellStyle name="Финансовый 7 3" xfId="938"/>
    <cellStyle name="Финансовый 7 3 2" xfId="939"/>
    <cellStyle name="Финансовый 8" xfId="940"/>
    <cellStyle name="Финансовый 9" xfId="941"/>
    <cellStyle name="Хороший 2" xfId="942"/>
    <cellStyle name="Цена" xfId="943"/>
    <cellStyle name="Џђһ–…қ’қ›ү" xfId="944"/>
    <cellStyle name="Џђћ–…ќ’ќ›‰" xfId="94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1333500</xdr:colOff>
      <xdr:row>70</xdr:row>
      <xdr:rowOff>0</xdr:rowOff>
    </xdr:from>
    <xdr:to>
      <xdr:col>3</xdr:col>
      <xdr:colOff>1333500</xdr:colOff>
      <xdr:row>70</xdr:row>
      <xdr:rowOff>190500</xdr:rowOff>
    </xdr:to>
    <xdr:sp macro="" textlink="">
      <xdr:nvSpPr>
        <xdr:cNvPr id="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3"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4"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6"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7"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368300</xdr:rowOff>
    </xdr:to>
    <xdr:sp macro="" textlink="">
      <xdr:nvSpPr>
        <xdr:cNvPr id="8"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38100</xdr:rowOff>
    </xdr:to>
    <xdr:sp macro="" textlink="">
      <xdr:nvSpPr>
        <xdr:cNvPr id="9"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28575</xdr:rowOff>
    </xdr:to>
    <xdr:sp macro="" textlink="">
      <xdr:nvSpPr>
        <xdr:cNvPr id="10"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123825</xdr:rowOff>
    </xdr:to>
    <xdr:sp macro="" textlink="">
      <xdr:nvSpPr>
        <xdr:cNvPr id="11"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38100</xdr:rowOff>
    </xdr:to>
    <xdr:sp macro="" textlink="">
      <xdr:nvSpPr>
        <xdr:cNvPr id="12"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28575</xdr:rowOff>
    </xdr:to>
    <xdr:sp macro="" textlink="">
      <xdr:nvSpPr>
        <xdr:cNvPr id="13"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123825</xdr:rowOff>
    </xdr:to>
    <xdr:sp macro="" textlink="">
      <xdr:nvSpPr>
        <xdr:cNvPr id="14"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161925</xdr:rowOff>
    </xdr:to>
    <xdr:sp macro="" textlink="">
      <xdr:nvSpPr>
        <xdr:cNvPr id="15" name="Прямоугольник 2"/>
        <xdr:cNvSpPr>
          <a:spLocks noChangeArrowheads="1"/>
        </xdr:cNvSpPr>
      </xdr:nvSpPr>
      <xdr:spPr bwMode="auto">
        <a:xfrm>
          <a:off x="51149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2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2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2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2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2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2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2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2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2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2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3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3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3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3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3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3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3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3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3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3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4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4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70</xdr:row>
      <xdr:rowOff>0</xdr:rowOff>
    </xdr:from>
    <xdr:to>
      <xdr:col>3</xdr:col>
      <xdr:colOff>1381125</xdr:colOff>
      <xdr:row>71</xdr:row>
      <xdr:rowOff>317500</xdr:rowOff>
    </xdr:to>
    <xdr:sp macro="" textlink="">
      <xdr:nvSpPr>
        <xdr:cNvPr id="42"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4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4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4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4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4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4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4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5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5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5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5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5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5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5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5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5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5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6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6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6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6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6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6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6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6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6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70</xdr:row>
      <xdr:rowOff>0</xdr:rowOff>
    </xdr:from>
    <xdr:to>
      <xdr:col>3</xdr:col>
      <xdr:colOff>1381125</xdr:colOff>
      <xdr:row>70</xdr:row>
      <xdr:rowOff>123825</xdr:rowOff>
    </xdr:to>
    <xdr:sp macro="" textlink="">
      <xdr:nvSpPr>
        <xdr:cNvPr id="69"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70</xdr:row>
      <xdr:rowOff>0</xdr:rowOff>
    </xdr:from>
    <xdr:to>
      <xdr:col>3</xdr:col>
      <xdr:colOff>1381125</xdr:colOff>
      <xdr:row>70</xdr:row>
      <xdr:rowOff>123825</xdr:rowOff>
    </xdr:to>
    <xdr:sp macro="" textlink="">
      <xdr:nvSpPr>
        <xdr:cNvPr id="70"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273050</xdr:rowOff>
    </xdr:to>
    <xdr:sp macro="" textlink="">
      <xdr:nvSpPr>
        <xdr:cNvPr id="71" name="Прямоугольник 2"/>
        <xdr:cNvSpPr>
          <a:spLocks noChangeArrowheads="1"/>
        </xdr:cNvSpPr>
      </xdr:nvSpPr>
      <xdr:spPr bwMode="auto">
        <a:xfrm>
          <a:off x="51149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203200</xdr:rowOff>
    </xdr:to>
    <xdr:sp macro="" textlink="">
      <xdr:nvSpPr>
        <xdr:cNvPr id="72" name="Прямоугольник 2"/>
        <xdr:cNvSpPr>
          <a:spLocks noChangeArrowheads="1"/>
        </xdr:cNvSpPr>
      </xdr:nvSpPr>
      <xdr:spPr bwMode="auto">
        <a:xfrm>
          <a:off x="51149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73"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74"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75"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76"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7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70</xdr:row>
      <xdr:rowOff>0</xdr:rowOff>
    </xdr:from>
    <xdr:to>
      <xdr:col>3</xdr:col>
      <xdr:colOff>1381125</xdr:colOff>
      <xdr:row>71</xdr:row>
      <xdr:rowOff>368300</xdr:rowOff>
    </xdr:to>
    <xdr:sp macro="" textlink="">
      <xdr:nvSpPr>
        <xdr:cNvPr id="78"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7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80"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81"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8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83"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84"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368300</xdr:rowOff>
    </xdr:to>
    <xdr:sp macro="" textlink="">
      <xdr:nvSpPr>
        <xdr:cNvPr id="85"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38100</xdr:rowOff>
    </xdr:to>
    <xdr:sp macro="" textlink="">
      <xdr:nvSpPr>
        <xdr:cNvPr id="86"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28575</xdr:rowOff>
    </xdr:to>
    <xdr:sp macro="" textlink="">
      <xdr:nvSpPr>
        <xdr:cNvPr id="87"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123825</xdr:rowOff>
    </xdr:to>
    <xdr:sp macro="" textlink="">
      <xdr:nvSpPr>
        <xdr:cNvPr id="88"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38100</xdr:rowOff>
    </xdr:to>
    <xdr:sp macro="" textlink="">
      <xdr:nvSpPr>
        <xdr:cNvPr id="89"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28575</xdr:rowOff>
    </xdr:to>
    <xdr:sp macro="" textlink="">
      <xdr:nvSpPr>
        <xdr:cNvPr id="90"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123825</xdr:rowOff>
    </xdr:to>
    <xdr:sp macro="" textlink="">
      <xdr:nvSpPr>
        <xdr:cNvPr id="91"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161925</xdr:rowOff>
    </xdr:to>
    <xdr:sp macro="" textlink="">
      <xdr:nvSpPr>
        <xdr:cNvPr id="92" name="Прямоугольник 2"/>
        <xdr:cNvSpPr>
          <a:spLocks noChangeArrowheads="1"/>
        </xdr:cNvSpPr>
      </xdr:nvSpPr>
      <xdr:spPr bwMode="auto">
        <a:xfrm>
          <a:off x="51149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9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9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9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9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9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9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9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0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0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0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0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0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0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0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0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0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0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1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1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1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1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1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1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1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1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1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70</xdr:row>
      <xdr:rowOff>0</xdr:rowOff>
    </xdr:from>
    <xdr:to>
      <xdr:col>3</xdr:col>
      <xdr:colOff>1381125</xdr:colOff>
      <xdr:row>71</xdr:row>
      <xdr:rowOff>317500</xdr:rowOff>
    </xdr:to>
    <xdr:sp macro="" textlink="">
      <xdr:nvSpPr>
        <xdr:cNvPr id="119"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2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2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2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2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2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2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2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2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2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2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3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3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3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3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3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3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3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3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3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3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4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4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4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66675</xdr:rowOff>
    </xdr:to>
    <xdr:sp macro="" textlink="">
      <xdr:nvSpPr>
        <xdr:cNvPr id="14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4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4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70</xdr:row>
      <xdr:rowOff>0</xdr:rowOff>
    </xdr:from>
    <xdr:to>
      <xdr:col>3</xdr:col>
      <xdr:colOff>1381125</xdr:colOff>
      <xdr:row>70</xdr:row>
      <xdr:rowOff>123825</xdr:rowOff>
    </xdr:to>
    <xdr:sp macro="" textlink="">
      <xdr:nvSpPr>
        <xdr:cNvPr id="146"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70</xdr:row>
      <xdr:rowOff>0</xdr:rowOff>
    </xdr:from>
    <xdr:to>
      <xdr:col>3</xdr:col>
      <xdr:colOff>1381125</xdr:colOff>
      <xdr:row>70</xdr:row>
      <xdr:rowOff>123825</xdr:rowOff>
    </xdr:to>
    <xdr:sp macro="" textlink="">
      <xdr:nvSpPr>
        <xdr:cNvPr id="147"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273050</xdr:rowOff>
    </xdr:to>
    <xdr:sp macro="" textlink="">
      <xdr:nvSpPr>
        <xdr:cNvPr id="148" name="Прямоугольник 2"/>
        <xdr:cNvSpPr>
          <a:spLocks noChangeArrowheads="1"/>
        </xdr:cNvSpPr>
      </xdr:nvSpPr>
      <xdr:spPr bwMode="auto">
        <a:xfrm>
          <a:off x="51149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203200</xdr:rowOff>
    </xdr:to>
    <xdr:sp macro="" textlink="">
      <xdr:nvSpPr>
        <xdr:cNvPr id="149" name="Прямоугольник 2"/>
        <xdr:cNvSpPr>
          <a:spLocks noChangeArrowheads="1"/>
        </xdr:cNvSpPr>
      </xdr:nvSpPr>
      <xdr:spPr bwMode="auto">
        <a:xfrm>
          <a:off x="51149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150"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151"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152"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71</xdr:row>
      <xdr:rowOff>15875</xdr:rowOff>
    </xdr:to>
    <xdr:sp macro="" textlink="">
      <xdr:nvSpPr>
        <xdr:cNvPr id="153"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70</xdr:row>
      <xdr:rowOff>0</xdr:rowOff>
    </xdr:from>
    <xdr:to>
      <xdr:col>3</xdr:col>
      <xdr:colOff>1333500</xdr:colOff>
      <xdr:row>70</xdr:row>
      <xdr:rowOff>190500</xdr:rowOff>
    </xdr:to>
    <xdr:sp macro="" textlink="">
      <xdr:nvSpPr>
        <xdr:cNvPr id="15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70</xdr:row>
      <xdr:rowOff>0</xdr:rowOff>
    </xdr:from>
    <xdr:to>
      <xdr:col>3</xdr:col>
      <xdr:colOff>1381125</xdr:colOff>
      <xdr:row>71</xdr:row>
      <xdr:rowOff>368300</xdr:rowOff>
    </xdr:to>
    <xdr:sp macro="" textlink="">
      <xdr:nvSpPr>
        <xdr:cNvPr id="155"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5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157"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158"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5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160"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161"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75</xdr:row>
      <xdr:rowOff>171450</xdr:rowOff>
    </xdr:to>
    <xdr:sp macro="" textlink="">
      <xdr:nvSpPr>
        <xdr:cNvPr id="162"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38100</xdr:rowOff>
    </xdr:to>
    <xdr:sp macro="" textlink="">
      <xdr:nvSpPr>
        <xdr:cNvPr id="163"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28575</xdr:rowOff>
    </xdr:to>
    <xdr:sp macro="" textlink="">
      <xdr:nvSpPr>
        <xdr:cNvPr id="164"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123825</xdr:rowOff>
    </xdr:to>
    <xdr:sp macro="" textlink="">
      <xdr:nvSpPr>
        <xdr:cNvPr id="165"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38100</xdr:rowOff>
    </xdr:to>
    <xdr:sp macro="" textlink="">
      <xdr:nvSpPr>
        <xdr:cNvPr id="166"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28575</xdr:rowOff>
    </xdr:to>
    <xdr:sp macro="" textlink="">
      <xdr:nvSpPr>
        <xdr:cNvPr id="167"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123825</xdr:rowOff>
    </xdr:to>
    <xdr:sp macro="" textlink="">
      <xdr:nvSpPr>
        <xdr:cNvPr id="168"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161925</xdr:rowOff>
    </xdr:to>
    <xdr:sp macro="" textlink="">
      <xdr:nvSpPr>
        <xdr:cNvPr id="169" name="Прямоугольник 2"/>
        <xdr:cNvSpPr>
          <a:spLocks noChangeArrowheads="1"/>
        </xdr:cNvSpPr>
      </xdr:nvSpPr>
      <xdr:spPr bwMode="auto">
        <a:xfrm>
          <a:off x="51149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7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7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7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7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7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7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7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7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7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7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8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8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8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8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8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8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8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8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8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8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9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9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9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9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9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9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75</xdr:row>
      <xdr:rowOff>114300</xdr:rowOff>
    </xdr:to>
    <xdr:sp macro="" textlink="">
      <xdr:nvSpPr>
        <xdr:cNvPr id="196"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9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19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19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0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0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0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0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0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0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0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0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0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0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1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1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1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1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1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1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1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1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1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1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2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2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2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74</xdr:row>
      <xdr:rowOff>123825</xdr:rowOff>
    </xdr:to>
    <xdr:sp macro="" textlink="">
      <xdr:nvSpPr>
        <xdr:cNvPr id="223"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74</xdr:row>
      <xdr:rowOff>123825</xdr:rowOff>
    </xdr:to>
    <xdr:sp macro="" textlink="">
      <xdr:nvSpPr>
        <xdr:cNvPr id="224"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75</xdr:row>
      <xdr:rowOff>76200</xdr:rowOff>
    </xdr:to>
    <xdr:sp macro="" textlink="">
      <xdr:nvSpPr>
        <xdr:cNvPr id="225" name="Прямоугольник 2"/>
        <xdr:cNvSpPr>
          <a:spLocks noChangeArrowheads="1"/>
        </xdr:cNvSpPr>
      </xdr:nvSpPr>
      <xdr:spPr bwMode="auto">
        <a:xfrm>
          <a:off x="51149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75</xdr:row>
      <xdr:rowOff>0</xdr:rowOff>
    </xdr:to>
    <xdr:sp macro="" textlink="">
      <xdr:nvSpPr>
        <xdr:cNvPr id="226" name="Прямоугольник 2"/>
        <xdr:cNvSpPr>
          <a:spLocks noChangeArrowheads="1"/>
        </xdr:cNvSpPr>
      </xdr:nvSpPr>
      <xdr:spPr bwMode="auto">
        <a:xfrm>
          <a:off x="51149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227"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228"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229"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230"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3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75</xdr:row>
      <xdr:rowOff>171450</xdr:rowOff>
    </xdr:to>
    <xdr:sp macro="" textlink="">
      <xdr:nvSpPr>
        <xdr:cNvPr id="232"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3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234"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235"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3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237"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238"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75</xdr:row>
      <xdr:rowOff>171450</xdr:rowOff>
    </xdr:to>
    <xdr:sp macro="" textlink="">
      <xdr:nvSpPr>
        <xdr:cNvPr id="239"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38100</xdr:rowOff>
    </xdr:to>
    <xdr:sp macro="" textlink="">
      <xdr:nvSpPr>
        <xdr:cNvPr id="240"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28575</xdr:rowOff>
    </xdr:to>
    <xdr:sp macro="" textlink="">
      <xdr:nvSpPr>
        <xdr:cNvPr id="241"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123825</xdr:rowOff>
    </xdr:to>
    <xdr:sp macro="" textlink="">
      <xdr:nvSpPr>
        <xdr:cNvPr id="242"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38100</xdr:rowOff>
    </xdr:to>
    <xdr:sp macro="" textlink="">
      <xdr:nvSpPr>
        <xdr:cNvPr id="243"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28575</xdr:rowOff>
    </xdr:to>
    <xdr:sp macro="" textlink="">
      <xdr:nvSpPr>
        <xdr:cNvPr id="244"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123825</xdr:rowOff>
    </xdr:to>
    <xdr:sp macro="" textlink="">
      <xdr:nvSpPr>
        <xdr:cNvPr id="245"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161925</xdr:rowOff>
    </xdr:to>
    <xdr:sp macro="" textlink="">
      <xdr:nvSpPr>
        <xdr:cNvPr id="246" name="Прямоугольник 2"/>
        <xdr:cNvSpPr>
          <a:spLocks noChangeArrowheads="1"/>
        </xdr:cNvSpPr>
      </xdr:nvSpPr>
      <xdr:spPr bwMode="auto">
        <a:xfrm>
          <a:off x="51149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4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4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4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5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5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5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5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5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5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5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5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5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5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6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6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6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6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6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6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6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6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6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6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7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7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7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75</xdr:row>
      <xdr:rowOff>114300</xdr:rowOff>
    </xdr:to>
    <xdr:sp macro="" textlink="">
      <xdr:nvSpPr>
        <xdr:cNvPr id="273"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7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7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7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7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7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7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8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8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8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8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8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8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8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8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8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8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9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9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9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9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9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9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9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29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9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29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74</xdr:row>
      <xdr:rowOff>123825</xdr:rowOff>
    </xdr:to>
    <xdr:sp macro="" textlink="">
      <xdr:nvSpPr>
        <xdr:cNvPr id="300"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74</xdr:row>
      <xdr:rowOff>123825</xdr:rowOff>
    </xdr:to>
    <xdr:sp macro="" textlink="">
      <xdr:nvSpPr>
        <xdr:cNvPr id="301"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75</xdr:row>
      <xdr:rowOff>76200</xdr:rowOff>
    </xdr:to>
    <xdr:sp macro="" textlink="">
      <xdr:nvSpPr>
        <xdr:cNvPr id="302" name="Прямоугольник 2"/>
        <xdr:cNvSpPr>
          <a:spLocks noChangeArrowheads="1"/>
        </xdr:cNvSpPr>
      </xdr:nvSpPr>
      <xdr:spPr bwMode="auto">
        <a:xfrm>
          <a:off x="51149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75</xdr:row>
      <xdr:rowOff>0</xdr:rowOff>
    </xdr:to>
    <xdr:sp macro="" textlink="">
      <xdr:nvSpPr>
        <xdr:cNvPr id="303" name="Прямоугольник 2"/>
        <xdr:cNvSpPr>
          <a:spLocks noChangeArrowheads="1"/>
        </xdr:cNvSpPr>
      </xdr:nvSpPr>
      <xdr:spPr bwMode="auto">
        <a:xfrm>
          <a:off x="51149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304"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305"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306"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219075</xdr:rowOff>
    </xdr:to>
    <xdr:sp macro="" textlink="">
      <xdr:nvSpPr>
        <xdr:cNvPr id="307"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0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75</xdr:row>
      <xdr:rowOff>171450</xdr:rowOff>
    </xdr:to>
    <xdr:sp macro="" textlink="">
      <xdr:nvSpPr>
        <xdr:cNvPr id="309"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1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11"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12"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1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14"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15"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47625</xdr:rowOff>
    </xdr:to>
    <xdr:sp macro="" textlink="">
      <xdr:nvSpPr>
        <xdr:cNvPr id="316"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47625</xdr:rowOff>
    </xdr:to>
    <xdr:sp macro="" textlink="">
      <xdr:nvSpPr>
        <xdr:cNvPr id="317"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114300</xdr:rowOff>
    </xdr:to>
    <xdr:sp macro="" textlink="">
      <xdr:nvSpPr>
        <xdr:cNvPr id="318" name="Прямоугольник 2"/>
        <xdr:cNvSpPr>
          <a:spLocks noChangeArrowheads="1"/>
        </xdr:cNvSpPr>
      </xdr:nvSpPr>
      <xdr:spPr bwMode="auto">
        <a:xfrm>
          <a:off x="5114925"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47625</xdr:rowOff>
    </xdr:to>
    <xdr:sp macro="" textlink="">
      <xdr:nvSpPr>
        <xdr:cNvPr id="319"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47625</xdr:rowOff>
    </xdr:to>
    <xdr:sp macro="" textlink="">
      <xdr:nvSpPr>
        <xdr:cNvPr id="320"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114300</xdr:rowOff>
    </xdr:to>
    <xdr:sp macro="" textlink="">
      <xdr:nvSpPr>
        <xdr:cNvPr id="321" name="Прямоугольник 2"/>
        <xdr:cNvSpPr>
          <a:spLocks noChangeArrowheads="1"/>
        </xdr:cNvSpPr>
      </xdr:nvSpPr>
      <xdr:spPr bwMode="auto">
        <a:xfrm>
          <a:off x="5114925"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142875</xdr:rowOff>
    </xdr:to>
    <xdr:sp macro="" textlink="">
      <xdr:nvSpPr>
        <xdr:cNvPr id="322" name="Прямоугольник 2"/>
        <xdr:cNvSpPr>
          <a:spLocks noChangeArrowheads="1"/>
        </xdr:cNvSpPr>
      </xdr:nvSpPr>
      <xdr:spPr bwMode="auto">
        <a:xfrm>
          <a:off x="5114925" y="27717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2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2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2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2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2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2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2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3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3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3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3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3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3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3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3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3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3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4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4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4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4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4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4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4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4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4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75</xdr:row>
      <xdr:rowOff>133350</xdr:rowOff>
    </xdr:to>
    <xdr:sp macro="" textlink="">
      <xdr:nvSpPr>
        <xdr:cNvPr id="349" name="Прямоугольник 2"/>
        <xdr:cNvSpPr>
          <a:spLocks noChangeArrowheads="1"/>
        </xdr:cNvSpPr>
      </xdr:nvSpPr>
      <xdr:spPr bwMode="auto">
        <a:xfrm>
          <a:off x="5162550" y="27717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5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5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5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5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5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5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5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5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5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5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6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6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6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6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6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6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6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6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6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6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7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7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7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37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7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7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74</xdr:row>
      <xdr:rowOff>114300</xdr:rowOff>
    </xdr:to>
    <xdr:sp macro="" textlink="">
      <xdr:nvSpPr>
        <xdr:cNvPr id="376" name="Прямоугольник 2"/>
        <xdr:cNvSpPr>
          <a:spLocks noChangeArrowheads="1"/>
        </xdr:cNvSpPr>
      </xdr:nvSpPr>
      <xdr:spPr bwMode="auto">
        <a:xfrm>
          <a:off x="5162550"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74</xdr:row>
      <xdr:rowOff>114300</xdr:rowOff>
    </xdr:to>
    <xdr:sp macro="" textlink="">
      <xdr:nvSpPr>
        <xdr:cNvPr id="377" name="Прямоугольник 59674"/>
        <xdr:cNvSpPr>
          <a:spLocks noChangeArrowheads="1"/>
        </xdr:cNvSpPr>
      </xdr:nvSpPr>
      <xdr:spPr bwMode="auto">
        <a:xfrm>
          <a:off x="5162550"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75</xdr:row>
      <xdr:rowOff>76200</xdr:rowOff>
    </xdr:to>
    <xdr:sp macro="" textlink="">
      <xdr:nvSpPr>
        <xdr:cNvPr id="378" name="Прямоугольник 2"/>
        <xdr:cNvSpPr>
          <a:spLocks noChangeArrowheads="1"/>
        </xdr:cNvSpPr>
      </xdr:nvSpPr>
      <xdr:spPr bwMode="auto">
        <a:xfrm>
          <a:off x="51149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75</xdr:row>
      <xdr:rowOff>25400</xdr:rowOff>
    </xdr:to>
    <xdr:sp macro="" textlink="">
      <xdr:nvSpPr>
        <xdr:cNvPr id="379" name="Прямоугольник 2"/>
        <xdr:cNvSpPr>
          <a:spLocks noChangeArrowheads="1"/>
        </xdr:cNvSpPr>
      </xdr:nvSpPr>
      <xdr:spPr bwMode="auto">
        <a:xfrm>
          <a:off x="5114925" y="2771775"/>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80"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81"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82"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83"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8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75</xdr:row>
      <xdr:rowOff>180975</xdr:rowOff>
    </xdr:to>
    <xdr:sp macro="" textlink="">
      <xdr:nvSpPr>
        <xdr:cNvPr id="385" name="Прямоугольник 2"/>
        <xdr:cNvSpPr>
          <a:spLocks noChangeArrowheads="1"/>
        </xdr:cNvSpPr>
      </xdr:nvSpPr>
      <xdr:spPr bwMode="auto">
        <a:xfrm>
          <a:off x="5162550" y="2771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8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87"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88"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38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90"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391"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75</xdr:row>
      <xdr:rowOff>180975</xdr:rowOff>
    </xdr:to>
    <xdr:sp macro="" textlink="">
      <xdr:nvSpPr>
        <xdr:cNvPr id="392" name="Прямоугольник 2"/>
        <xdr:cNvSpPr>
          <a:spLocks noChangeArrowheads="1"/>
        </xdr:cNvSpPr>
      </xdr:nvSpPr>
      <xdr:spPr bwMode="auto">
        <a:xfrm>
          <a:off x="5114925" y="2771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47625</xdr:rowOff>
    </xdr:to>
    <xdr:sp macro="" textlink="">
      <xdr:nvSpPr>
        <xdr:cNvPr id="393"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47625</xdr:rowOff>
    </xdr:to>
    <xdr:sp macro="" textlink="">
      <xdr:nvSpPr>
        <xdr:cNvPr id="394"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114300</xdr:rowOff>
    </xdr:to>
    <xdr:sp macro="" textlink="">
      <xdr:nvSpPr>
        <xdr:cNvPr id="395" name="Прямоугольник 2"/>
        <xdr:cNvSpPr>
          <a:spLocks noChangeArrowheads="1"/>
        </xdr:cNvSpPr>
      </xdr:nvSpPr>
      <xdr:spPr bwMode="auto">
        <a:xfrm>
          <a:off x="5114925"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47625</xdr:rowOff>
    </xdr:to>
    <xdr:sp macro="" textlink="">
      <xdr:nvSpPr>
        <xdr:cNvPr id="396"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47625</xdr:rowOff>
    </xdr:to>
    <xdr:sp macro="" textlink="">
      <xdr:nvSpPr>
        <xdr:cNvPr id="397"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114300</xdr:rowOff>
    </xdr:to>
    <xdr:sp macro="" textlink="">
      <xdr:nvSpPr>
        <xdr:cNvPr id="398" name="Прямоугольник 2"/>
        <xdr:cNvSpPr>
          <a:spLocks noChangeArrowheads="1"/>
        </xdr:cNvSpPr>
      </xdr:nvSpPr>
      <xdr:spPr bwMode="auto">
        <a:xfrm>
          <a:off x="5114925"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142875</xdr:rowOff>
    </xdr:to>
    <xdr:sp macro="" textlink="">
      <xdr:nvSpPr>
        <xdr:cNvPr id="399" name="Прямоугольник 2"/>
        <xdr:cNvSpPr>
          <a:spLocks noChangeArrowheads="1"/>
        </xdr:cNvSpPr>
      </xdr:nvSpPr>
      <xdr:spPr bwMode="auto">
        <a:xfrm>
          <a:off x="5114925" y="27717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0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0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0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0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0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0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0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0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0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0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1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1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1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1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1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1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1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1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1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1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2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2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2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2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2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2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75</xdr:row>
      <xdr:rowOff>133350</xdr:rowOff>
    </xdr:to>
    <xdr:sp macro="" textlink="">
      <xdr:nvSpPr>
        <xdr:cNvPr id="426" name="Прямоугольник 2"/>
        <xdr:cNvSpPr>
          <a:spLocks noChangeArrowheads="1"/>
        </xdr:cNvSpPr>
      </xdr:nvSpPr>
      <xdr:spPr bwMode="auto">
        <a:xfrm>
          <a:off x="5162550" y="27717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2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2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2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3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3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3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3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3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3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3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3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3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3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4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4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4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4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4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4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4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4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4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4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66675</xdr:rowOff>
    </xdr:to>
    <xdr:sp macro="" textlink="">
      <xdr:nvSpPr>
        <xdr:cNvPr id="45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5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5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74</xdr:row>
      <xdr:rowOff>114300</xdr:rowOff>
    </xdr:to>
    <xdr:sp macro="" textlink="">
      <xdr:nvSpPr>
        <xdr:cNvPr id="453" name="Прямоугольник 2"/>
        <xdr:cNvSpPr>
          <a:spLocks noChangeArrowheads="1"/>
        </xdr:cNvSpPr>
      </xdr:nvSpPr>
      <xdr:spPr bwMode="auto">
        <a:xfrm>
          <a:off x="5162550"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74</xdr:row>
      <xdr:rowOff>114300</xdr:rowOff>
    </xdr:to>
    <xdr:sp macro="" textlink="">
      <xdr:nvSpPr>
        <xdr:cNvPr id="454" name="Прямоугольник 59674"/>
        <xdr:cNvSpPr>
          <a:spLocks noChangeArrowheads="1"/>
        </xdr:cNvSpPr>
      </xdr:nvSpPr>
      <xdr:spPr bwMode="auto">
        <a:xfrm>
          <a:off x="5162550"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75</xdr:row>
      <xdr:rowOff>76200</xdr:rowOff>
    </xdr:to>
    <xdr:sp macro="" textlink="">
      <xdr:nvSpPr>
        <xdr:cNvPr id="455" name="Прямоугольник 2"/>
        <xdr:cNvSpPr>
          <a:spLocks noChangeArrowheads="1"/>
        </xdr:cNvSpPr>
      </xdr:nvSpPr>
      <xdr:spPr bwMode="auto">
        <a:xfrm>
          <a:off x="51149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75</xdr:row>
      <xdr:rowOff>25400</xdr:rowOff>
    </xdr:to>
    <xdr:sp macro="" textlink="">
      <xdr:nvSpPr>
        <xdr:cNvPr id="456" name="Прямоугольник 2"/>
        <xdr:cNvSpPr>
          <a:spLocks noChangeArrowheads="1"/>
        </xdr:cNvSpPr>
      </xdr:nvSpPr>
      <xdr:spPr bwMode="auto">
        <a:xfrm>
          <a:off x="5114925" y="2771775"/>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457"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458"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459"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238125</xdr:rowOff>
    </xdr:to>
    <xdr:sp macro="" textlink="">
      <xdr:nvSpPr>
        <xdr:cNvPr id="460"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74</xdr:row>
      <xdr:rowOff>0</xdr:rowOff>
    </xdr:from>
    <xdr:to>
      <xdr:col>3</xdr:col>
      <xdr:colOff>1333500</xdr:colOff>
      <xdr:row>74</xdr:row>
      <xdr:rowOff>190500</xdr:rowOff>
    </xdr:to>
    <xdr:sp macro="" textlink="">
      <xdr:nvSpPr>
        <xdr:cNvPr id="46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74</xdr:row>
      <xdr:rowOff>0</xdr:rowOff>
    </xdr:from>
    <xdr:to>
      <xdr:col>3</xdr:col>
      <xdr:colOff>1381125</xdr:colOff>
      <xdr:row>75</xdr:row>
      <xdr:rowOff>180975</xdr:rowOff>
    </xdr:to>
    <xdr:sp macro="" textlink="">
      <xdr:nvSpPr>
        <xdr:cNvPr id="462" name="Прямоугольник 2"/>
        <xdr:cNvSpPr>
          <a:spLocks noChangeArrowheads="1"/>
        </xdr:cNvSpPr>
      </xdr:nvSpPr>
      <xdr:spPr bwMode="auto">
        <a:xfrm>
          <a:off x="5162550" y="2771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46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464"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465"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46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467"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468"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581025</xdr:rowOff>
    </xdr:to>
    <xdr:sp macro="" textlink="">
      <xdr:nvSpPr>
        <xdr:cNvPr id="469" name="Прямоугольник 2"/>
        <xdr:cNvSpPr>
          <a:spLocks noChangeArrowheads="1"/>
        </xdr:cNvSpPr>
      </xdr:nvSpPr>
      <xdr:spPr bwMode="auto">
        <a:xfrm>
          <a:off x="5114925" y="2771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47625</xdr:rowOff>
    </xdr:to>
    <xdr:sp macro="" textlink="">
      <xdr:nvSpPr>
        <xdr:cNvPr id="470"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47625</xdr:rowOff>
    </xdr:to>
    <xdr:sp macro="" textlink="">
      <xdr:nvSpPr>
        <xdr:cNvPr id="471"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114300</xdr:rowOff>
    </xdr:to>
    <xdr:sp macro="" textlink="">
      <xdr:nvSpPr>
        <xdr:cNvPr id="472" name="Прямоугольник 2"/>
        <xdr:cNvSpPr>
          <a:spLocks noChangeArrowheads="1"/>
        </xdr:cNvSpPr>
      </xdr:nvSpPr>
      <xdr:spPr bwMode="auto">
        <a:xfrm>
          <a:off x="5114925"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47625</xdr:rowOff>
    </xdr:to>
    <xdr:sp macro="" textlink="">
      <xdr:nvSpPr>
        <xdr:cNvPr id="473"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47625</xdr:rowOff>
    </xdr:to>
    <xdr:sp macro="" textlink="">
      <xdr:nvSpPr>
        <xdr:cNvPr id="474"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114300</xdr:rowOff>
    </xdr:to>
    <xdr:sp macro="" textlink="">
      <xdr:nvSpPr>
        <xdr:cNvPr id="475" name="Прямоугольник 2"/>
        <xdr:cNvSpPr>
          <a:spLocks noChangeArrowheads="1"/>
        </xdr:cNvSpPr>
      </xdr:nvSpPr>
      <xdr:spPr bwMode="auto">
        <a:xfrm>
          <a:off x="5114925"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142875</xdr:rowOff>
    </xdr:to>
    <xdr:sp macro="" textlink="">
      <xdr:nvSpPr>
        <xdr:cNvPr id="476" name="Прямоугольник 2"/>
        <xdr:cNvSpPr>
          <a:spLocks noChangeArrowheads="1"/>
        </xdr:cNvSpPr>
      </xdr:nvSpPr>
      <xdr:spPr bwMode="auto">
        <a:xfrm>
          <a:off x="5114925" y="27717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7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7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47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8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8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48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8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8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48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8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8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48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8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9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49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9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9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49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49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9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9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49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49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0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0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0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533400</xdr:rowOff>
    </xdr:to>
    <xdr:sp macro="" textlink="">
      <xdr:nvSpPr>
        <xdr:cNvPr id="503" name="Прямоугольник 2"/>
        <xdr:cNvSpPr>
          <a:spLocks noChangeArrowheads="1"/>
        </xdr:cNvSpPr>
      </xdr:nvSpPr>
      <xdr:spPr bwMode="auto">
        <a:xfrm>
          <a:off x="5162550" y="27717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0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0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0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0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0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0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1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1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1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1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1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1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1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1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1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1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2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2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2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2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2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2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2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2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2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2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114300</xdr:rowOff>
    </xdr:to>
    <xdr:sp macro="" textlink="">
      <xdr:nvSpPr>
        <xdr:cNvPr id="530" name="Прямоугольник 2"/>
        <xdr:cNvSpPr>
          <a:spLocks noChangeArrowheads="1"/>
        </xdr:cNvSpPr>
      </xdr:nvSpPr>
      <xdr:spPr bwMode="auto">
        <a:xfrm>
          <a:off x="5162550"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114300</xdr:rowOff>
    </xdr:to>
    <xdr:sp macro="" textlink="">
      <xdr:nvSpPr>
        <xdr:cNvPr id="531" name="Прямоугольник 59674"/>
        <xdr:cNvSpPr>
          <a:spLocks noChangeArrowheads="1"/>
        </xdr:cNvSpPr>
      </xdr:nvSpPr>
      <xdr:spPr bwMode="auto">
        <a:xfrm>
          <a:off x="5162550"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476250</xdr:rowOff>
    </xdr:to>
    <xdr:sp macro="" textlink="">
      <xdr:nvSpPr>
        <xdr:cNvPr id="532" name="Прямоугольник 2"/>
        <xdr:cNvSpPr>
          <a:spLocks noChangeArrowheads="1"/>
        </xdr:cNvSpPr>
      </xdr:nvSpPr>
      <xdr:spPr bwMode="auto">
        <a:xfrm>
          <a:off x="51149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428625</xdr:rowOff>
    </xdr:to>
    <xdr:sp macro="" textlink="">
      <xdr:nvSpPr>
        <xdr:cNvPr id="533" name="Прямоугольник 2"/>
        <xdr:cNvSpPr>
          <a:spLocks noChangeArrowheads="1"/>
        </xdr:cNvSpPr>
      </xdr:nvSpPr>
      <xdr:spPr bwMode="auto">
        <a:xfrm>
          <a:off x="5114925" y="2771775"/>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534"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535"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536"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537"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3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581025</xdr:rowOff>
    </xdr:to>
    <xdr:sp macro="" textlink="">
      <xdr:nvSpPr>
        <xdr:cNvPr id="539" name="Прямоугольник 2"/>
        <xdr:cNvSpPr>
          <a:spLocks noChangeArrowheads="1"/>
        </xdr:cNvSpPr>
      </xdr:nvSpPr>
      <xdr:spPr bwMode="auto">
        <a:xfrm>
          <a:off x="5162550" y="2771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4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541"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542"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4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544"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545"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581025</xdr:rowOff>
    </xdr:to>
    <xdr:sp macro="" textlink="">
      <xdr:nvSpPr>
        <xdr:cNvPr id="546" name="Прямоугольник 2"/>
        <xdr:cNvSpPr>
          <a:spLocks noChangeArrowheads="1"/>
        </xdr:cNvSpPr>
      </xdr:nvSpPr>
      <xdr:spPr bwMode="auto">
        <a:xfrm>
          <a:off x="5114925" y="2771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47625</xdr:rowOff>
    </xdr:to>
    <xdr:sp macro="" textlink="">
      <xdr:nvSpPr>
        <xdr:cNvPr id="547"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47625</xdr:rowOff>
    </xdr:to>
    <xdr:sp macro="" textlink="">
      <xdr:nvSpPr>
        <xdr:cNvPr id="548"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114300</xdr:rowOff>
    </xdr:to>
    <xdr:sp macro="" textlink="">
      <xdr:nvSpPr>
        <xdr:cNvPr id="549" name="Прямоугольник 2"/>
        <xdr:cNvSpPr>
          <a:spLocks noChangeArrowheads="1"/>
        </xdr:cNvSpPr>
      </xdr:nvSpPr>
      <xdr:spPr bwMode="auto">
        <a:xfrm>
          <a:off x="5114925"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47625</xdr:rowOff>
    </xdr:to>
    <xdr:sp macro="" textlink="">
      <xdr:nvSpPr>
        <xdr:cNvPr id="550"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47625</xdr:rowOff>
    </xdr:to>
    <xdr:sp macro="" textlink="">
      <xdr:nvSpPr>
        <xdr:cNvPr id="551" name="Прямоугольник 2"/>
        <xdr:cNvSpPr>
          <a:spLocks noChangeArrowheads="1"/>
        </xdr:cNvSpPr>
      </xdr:nvSpPr>
      <xdr:spPr bwMode="auto">
        <a:xfrm>
          <a:off x="5114925" y="277177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114300</xdr:rowOff>
    </xdr:to>
    <xdr:sp macro="" textlink="">
      <xdr:nvSpPr>
        <xdr:cNvPr id="552" name="Прямоугольник 2"/>
        <xdr:cNvSpPr>
          <a:spLocks noChangeArrowheads="1"/>
        </xdr:cNvSpPr>
      </xdr:nvSpPr>
      <xdr:spPr bwMode="auto">
        <a:xfrm>
          <a:off x="5114925"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142875</xdr:rowOff>
    </xdr:to>
    <xdr:sp macro="" textlink="">
      <xdr:nvSpPr>
        <xdr:cNvPr id="553" name="Прямоугольник 2"/>
        <xdr:cNvSpPr>
          <a:spLocks noChangeArrowheads="1"/>
        </xdr:cNvSpPr>
      </xdr:nvSpPr>
      <xdr:spPr bwMode="auto">
        <a:xfrm>
          <a:off x="5114925" y="2771775"/>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5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5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5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5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5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5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6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6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6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6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6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6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6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6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6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6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7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7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7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7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7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7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7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7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7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7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533400</xdr:rowOff>
    </xdr:to>
    <xdr:sp macro="" textlink="">
      <xdr:nvSpPr>
        <xdr:cNvPr id="580" name="Прямоугольник 2"/>
        <xdr:cNvSpPr>
          <a:spLocks noChangeArrowheads="1"/>
        </xdr:cNvSpPr>
      </xdr:nvSpPr>
      <xdr:spPr bwMode="auto">
        <a:xfrm>
          <a:off x="5162550" y="27717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8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8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8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8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8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8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8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8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8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9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9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9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9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9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9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9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59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9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59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60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60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60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60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60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60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60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114300</xdr:rowOff>
    </xdr:to>
    <xdr:sp macro="" textlink="">
      <xdr:nvSpPr>
        <xdr:cNvPr id="607" name="Прямоугольник 2"/>
        <xdr:cNvSpPr>
          <a:spLocks noChangeArrowheads="1"/>
        </xdr:cNvSpPr>
      </xdr:nvSpPr>
      <xdr:spPr bwMode="auto">
        <a:xfrm>
          <a:off x="5162550"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114300</xdr:rowOff>
    </xdr:to>
    <xdr:sp macro="" textlink="">
      <xdr:nvSpPr>
        <xdr:cNvPr id="608" name="Прямоугольник 59674"/>
        <xdr:cNvSpPr>
          <a:spLocks noChangeArrowheads="1"/>
        </xdr:cNvSpPr>
      </xdr:nvSpPr>
      <xdr:spPr bwMode="auto">
        <a:xfrm>
          <a:off x="5162550" y="2771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476250</xdr:rowOff>
    </xdr:to>
    <xdr:sp macro="" textlink="">
      <xdr:nvSpPr>
        <xdr:cNvPr id="609" name="Прямоугольник 2"/>
        <xdr:cNvSpPr>
          <a:spLocks noChangeArrowheads="1"/>
        </xdr:cNvSpPr>
      </xdr:nvSpPr>
      <xdr:spPr bwMode="auto">
        <a:xfrm>
          <a:off x="51149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428625</xdr:rowOff>
    </xdr:to>
    <xdr:sp macro="" textlink="">
      <xdr:nvSpPr>
        <xdr:cNvPr id="610" name="Прямоугольник 2"/>
        <xdr:cNvSpPr>
          <a:spLocks noChangeArrowheads="1"/>
        </xdr:cNvSpPr>
      </xdr:nvSpPr>
      <xdr:spPr bwMode="auto">
        <a:xfrm>
          <a:off x="5114925" y="2771775"/>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611"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612"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613" name="Прямоугольник 4"/>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238125</xdr:rowOff>
    </xdr:to>
    <xdr:sp macro="" textlink="">
      <xdr:nvSpPr>
        <xdr:cNvPr id="614" name="Прямоугольник 6"/>
        <xdr:cNvSpPr>
          <a:spLocks noChangeArrowheads="1"/>
        </xdr:cNvSpPr>
      </xdr:nvSpPr>
      <xdr:spPr bwMode="auto">
        <a:xfrm>
          <a:off x="5114925" y="2771775"/>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61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581025</xdr:rowOff>
    </xdr:to>
    <xdr:sp macro="" textlink="">
      <xdr:nvSpPr>
        <xdr:cNvPr id="616" name="Прямоугольник 2"/>
        <xdr:cNvSpPr>
          <a:spLocks noChangeArrowheads="1"/>
        </xdr:cNvSpPr>
      </xdr:nvSpPr>
      <xdr:spPr bwMode="auto">
        <a:xfrm>
          <a:off x="5162550" y="2771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1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219075</xdr:rowOff>
    </xdr:to>
    <xdr:sp macro="" textlink="">
      <xdr:nvSpPr>
        <xdr:cNvPr id="61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219075</xdr:rowOff>
    </xdr:to>
    <xdr:sp macro="" textlink="">
      <xdr:nvSpPr>
        <xdr:cNvPr id="61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2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219075</xdr:rowOff>
    </xdr:to>
    <xdr:sp macro="" textlink="">
      <xdr:nvSpPr>
        <xdr:cNvPr id="62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219075</xdr:rowOff>
    </xdr:to>
    <xdr:sp macro="" textlink="">
      <xdr:nvSpPr>
        <xdr:cNvPr id="62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571500</xdr:rowOff>
    </xdr:to>
    <xdr:sp macro="" textlink="">
      <xdr:nvSpPr>
        <xdr:cNvPr id="623"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38100</xdr:rowOff>
    </xdr:to>
    <xdr:sp macro="" textlink="">
      <xdr:nvSpPr>
        <xdr:cNvPr id="624"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28575</xdr:rowOff>
    </xdr:to>
    <xdr:sp macro="" textlink="">
      <xdr:nvSpPr>
        <xdr:cNvPr id="625"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123825</xdr:rowOff>
    </xdr:to>
    <xdr:sp macro="" textlink="">
      <xdr:nvSpPr>
        <xdr:cNvPr id="626"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38100</xdr:rowOff>
    </xdr:to>
    <xdr:sp macro="" textlink="">
      <xdr:nvSpPr>
        <xdr:cNvPr id="627"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28575</xdr:rowOff>
    </xdr:to>
    <xdr:sp macro="" textlink="">
      <xdr:nvSpPr>
        <xdr:cNvPr id="628"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123825</xdr:rowOff>
    </xdr:to>
    <xdr:sp macro="" textlink="">
      <xdr:nvSpPr>
        <xdr:cNvPr id="629"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161925</xdr:rowOff>
    </xdr:to>
    <xdr:sp macro="" textlink="">
      <xdr:nvSpPr>
        <xdr:cNvPr id="630"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3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3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3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3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3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4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4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4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4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4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4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4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4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5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5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5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71</xdr:row>
      <xdr:rowOff>0</xdr:rowOff>
    </xdr:from>
    <xdr:to>
      <xdr:col>3</xdr:col>
      <xdr:colOff>1381125</xdr:colOff>
      <xdr:row>71</xdr:row>
      <xdr:rowOff>520700</xdr:rowOff>
    </xdr:to>
    <xdr:sp macro="" textlink="">
      <xdr:nvSpPr>
        <xdr:cNvPr id="657"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5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6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6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6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6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6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6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6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6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6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7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7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7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7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7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7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7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7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7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8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66675</xdr:rowOff>
    </xdr:to>
    <xdr:sp macro="" textlink="">
      <xdr:nvSpPr>
        <xdr:cNvPr id="6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8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71</xdr:row>
      <xdr:rowOff>0</xdr:rowOff>
    </xdr:from>
    <xdr:to>
      <xdr:col>3</xdr:col>
      <xdr:colOff>1381125</xdr:colOff>
      <xdr:row>71</xdr:row>
      <xdr:rowOff>123825</xdr:rowOff>
    </xdr:to>
    <xdr:sp macro="" textlink="">
      <xdr:nvSpPr>
        <xdr:cNvPr id="684"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71</xdr:row>
      <xdr:rowOff>0</xdr:rowOff>
    </xdr:from>
    <xdr:to>
      <xdr:col>3</xdr:col>
      <xdr:colOff>1381125</xdr:colOff>
      <xdr:row>71</xdr:row>
      <xdr:rowOff>123825</xdr:rowOff>
    </xdr:to>
    <xdr:sp macro="" textlink="">
      <xdr:nvSpPr>
        <xdr:cNvPr id="685"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476250</xdr:rowOff>
    </xdr:to>
    <xdr:sp macro="" textlink="">
      <xdr:nvSpPr>
        <xdr:cNvPr id="686"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406400</xdr:rowOff>
    </xdr:to>
    <xdr:sp macro="" textlink="">
      <xdr:nvSpPr>
        <xdr:cNvPr id="687"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219075</xdr:rowOff>
    </xdr:to>
    <xdr:sp macro="" textlink="">
      <xdr:nvSpPr>
        <xdr:cNvPr id="68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219075</xdr:rowOff>
    </xdr:to>
    <xdr:sp macro="" textlink="">
      <xdr:nvSpPr>
        <xdr:cNvPr id="68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219075</xdr:rowOff>
    </xdr:to>
    <xdr:sp macro="" textlink="">
      <xdr:nvSpPr>
        <xdr:cNvPr id="690"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219075</xdr:rowOff>
    </xdr:to>
    <xdr:sp macro="" textlink="">
      <xdr:nvSpPr>
        <xdr:cNvPr id="691"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71</xdr:row>
      <xdr:rowOff>0</xdr:rowOff>
    </xdr:from>
    <xdr:to>
      <xdr:col>3</xdr:col>
      <xdr:colOff>1333500</xdr:colOff>
      <xdr:row>71</xdr:row>
      <xdr:rowOff>190500</xdr:rowOff>
    </xdr:to>
    <xdr:sp macro="" textlink="">
      <xdr:nvSpPr>
        <xdr:cNvPr id="69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71</xdr:row>
      <xdr:rowOff>0</xdr:rowOff>
    </xdr:from>
    <xdr:to>
      <xdr:col>3</xdr:col>
      <xdr:colOff>1381125</xdr:colOff>
      <xdr:row>71</xdr:row>
      <xdr:rowOff>571500</xdr:rowOff>
    </xdr:to>
    <xdr:sp macro="" textlink="">
      <xdr:nvSpPr>
        <xdr:cNvPr id="693"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69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69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69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69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69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69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571500</xdr:rowOff>
    </xdr:to>
    <xdr:sp macro="" textlink="">
      <xdr:nvSpPr>
        <xdr:cNvPr id="700"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38100</xdr:rowOff>
    </xdr:to>
    <xdr:sp macro="" textlink="">
      <xdr:nvSpPr>
        <xdr:cNvPr id="701"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28575</xdr:rowOff>
    </xdr:to>
    <xdr:sp macro="" textlink="">
      <xdr:nvSpPr>
        <xdr:cNvPr id="702"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123825</xdr:rowOff>
    </xdr:to>
    <xdr:sp macro="" textlink="">
      <xdr:nvSpPr>
        <xdr:cNvPr id="703"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38100</xdr:rowOff>
    </xdr:to>
    <xdr:sp macro="" textlink="">
      <xdr:nvSpPr>
        <xdr:cNvPr id="704"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28575</xdr:rowOff>
    </xdr:to>
    <xdr:sp macro="" textlink="">
      <xdr:nvSpPr>
        <xdr:cNvPr id="705"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123825</xdr:rowOff>
    </xdr:to>
    <xdr:sp macro="" textlink="">
      <xdr:nvSpPr>
        <xdr:cNvPr id="706"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161925</xdr:rowOff>
    </xdr:to>
    <xdr:sp macro="" textlink="">
      <xdr:nvSpPr>
        <xdr:cNvPr id="707"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0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1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1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1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1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1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1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2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2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2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2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2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3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3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72</xdr:row>
      <xdr:rowOff>0</xdr:rowOff>
    </xdr:from>
    <xdr:to>
      <xdr:col>3</xdr:col>
      <xdr:colOff>1381125</xdr:colOff>
      <xdr:row>72</xdr:row>
      <xdr:rowOff>520700</xdr:rowOff>
    </xdr:to>
    <xdr:sp macro="" textlink="">
      <xdr:nvSpPr>
        <xdr:cNvPr id="734"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3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3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4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4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4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4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4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4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4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4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5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5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5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5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5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6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72</xdr:row>
      <xdr:rowOff>0</xdr:rowOff>
    </xdr:from>
    <xdr:to>
      <xdr:col>3</xdr:col>
      <xdr:colOff>1381125</xdr:colOff>
      <xdr:row>72</xdr:row>
      <xdr:rowOff>123825</xdr:rowOff>
    </xdr:to>
    <xdr:sp macro="" textlink="">
      <xdr:nvSpPr>
        <xdr:cNvPr id="761"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72</xdr:row>
      <xdr:rowOff>0</xdr:rowOff>
    </xdr:from>
    <xdr:to>
      <xdr:col>3</xdr:col>
      <xdr:colOff>1381125</xdr:colOff>
      <xdr:row>72</xdr:row>
      <xdr:rowOff>123825</xdr:rowOff>
    </xdr:to>
    <xdr:sp macro="" textlink="">
      <xdr:nvSpPr>
        <xdr:cNvPr id="762"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476250</xdr:rowOff>
    </xdr:to>
    <xdr:sp macro="" textlink="">
      <xdr:nvSpPr>
        <xdr:cNvPr id="763"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406400</xdr:rowOff>
    </xdr:to>
    <xdr:sp macro="" textlink="">
      <xdr:nvSpPr>
        <xdr:cNvPr id="764"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76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76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767"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768"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6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72</xdr:row>
      <xdr:rowOff>0</xdr:rowOff>
    </xdr:from>
    <xdr:to>
      <xdr:col>3</xdr:col>
      <xdr:colOff>1381125</xdr:colOff>
      <xdr:row>72</xdr:row>
      <xdr:rowOff>571500</xdr:rowOff>
    </xdr:to>
    <xdr:sp macro="" textlink="">
      <xdr:nvSpPr>
        <xdr:cNvPr id="770"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7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77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77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7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77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77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571500</xdr:rowOff>
    </xdr:to>
    <xdr:sp macro="" textlink="">
      <xdr:nvSpPr>
        <xdr:cNvPr id="777"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38100</xdr:rowOff>
    </xdr:to>
    <xdr:sp macro="" textlink="">
      <xdr:nvSpPr>
        <xdr:cNvPr id="778"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28575</xdr:rowOff>
    </xdr:to>
    <xdr:sp macro="" textlink="">
      <xdr:nvSpPr>
        <xdr:cNvPr id="779"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123825</xdr:rowOff>
    </xdr:to>
    <xdr:sp macro="" textlink="">
      <xdr:nvSpPr>
        <xdr:cNvPr id="780"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38100</xdr:rowOff>
    </xdr:to>
    <xdr:sp macro="" textlink="">
      <xdr:nvSpPr>
        <xdr:cNvPr id="781"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28575</xdr:rowOff>
    </xdr:to>
    <xdr:sp macro="" textlink="">
      <xdr:nvSpPr>
        <xdr:cNvPr id="782"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123825</xdr:rowOff>
    </xdr:to>
    <xdr:sp macro="" textlink="">
      <xdr:nvSpPr>
        <xdr:cNvPr id="783"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161925</xdr:rowOff>
    </xdr:to>
    <xdr:sp macro="" textlink="">
      <xdr:nvSpPr>
        <xdr:cNvPr id="784"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8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8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8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9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9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9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9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9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9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9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9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79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79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0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0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0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0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0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0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0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72</xdr:row>
      <xdr:rowOff>0</xdr:rowOff>
    </xdr:from>
    <xdr:to>
      <xdr:col>3</xdr:col>
      <xdr:colOff>1381125</xdr:colOff>
      <xdr:row>72</xdr:row>
      <xdr:rowOff>520700</xdr:rowOff>
    </xdr:to>
    <xdr:sp macro="" textlink="">
      <xdr:nvSpPr>
        <xdr:cNvPr id="811"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1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1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1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1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1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2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2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2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2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2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2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3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3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3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66675</xdr:rowOff>
    </xdr:to>
    <xdr:sp macro="" textlink="">
      <xdr:nvSpPr>
        <xdr:cNvPr id="8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3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3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72</xdr:row>
      <xdr:rowOff>0</xdr:rowOff>
    </xdr:from>
    <xdr:to>
      <xdr:col>3</xdr:col>
      <xdr:colOff>1381125</xdr:colOff>
      <xdr:row>72</xdr:row>
      <xdr:rowOff>123825</xdr:rowOff>
    </xdr:to>
    <xdr:sp macro="" textlink="">
      <xdr:nvSpPr>
        <xdr:cNvPr id="838"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72</xdr:row>
      <xdr:rowOff>0</xdr:rowOff>
    </xdr:from>
    <xdr:to>
      <xdr:col>3</xdr:col>
      <xdr:colOff>1381125</xdr:colOff>
      <xdr:row>72</xdr:row>
      <xdr:rowOff>123825</xdr:rowOff>
    </xdr:to>
    <xdr:sp macro="" textlink="">
      <xdr:nvSpPr>
        <xdr:cNvPr id="839"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476250</xdr:rowOff>
    </xdr:to>
    <xdr:sp macro="" textlink="">
      <xdr:nvSpPr>
        <xdr:cNvPr id="840"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406400</xdr:rowOff>
    </xdr:to>
    <xdr:sp macro="" textlink="">
      <xdr:nvSpPr>
        <xdr:cNvPr id="841"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84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84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844"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219075</xdr:rowOff>
    </xdr:to>
    <xdr:sp macro="" textlink="">
      <xdr:nvSpPr>
        <xdr:cNvPr id="845"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72</xdr:row>
      <xdr:rowOff>0</xdr:rowOff>
    </xdr:from>
    <xdr:to>
      <xdr:col>3</xdr:col>
      <xdr:colOff>1333500</xdr:colOff>
      <xdr:row>72</xdr:row>
      <xdr:rowOff>190500</xdr:rowOff>
    </xdr:to>
    <xdr:sp macro="" textlink="">
      <xdr:nvSpPr>
        <xdr:cNvPr id="84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72</xdr:row>
      <xdr:rowOff>0</xdr:rowOff>
    </xdr:from>
    <xdr:to>
      <xdr:col>3</xdr:col>
      <xdr:colOff>1381125</xdr:colOff>
      <xdr:row>72</xdr:row>
      <xdr:rowOff>571500</xdr:rowOff>
    </xdr:to>
    <xdr:sp macro="" textlink="">
      <xdr:nvSpPr>
        <xdr:cNvPr id="847"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4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219075</xdr:rowOff>
    </xdr:to>
    <xdr:sp macro="" textlink="">
      <xdr:nvSpPr>
        <xdr:cNvPr id="849"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219075</xdr:rowOff>
    </xdr:to>
    <xdr:sp macro="" textlink="">
      <xdr:nvSpPr>
        <xdr:cNvPr id="850"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5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219075</xdr:rowOff>
    </xdr:to>
    <xdr:sp macro="" textlink="">
      <xdr:nvSpPr>
        <xdr:cNvPr id="85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219075</xdr:rowOff>
    </xdr:to>
    <xdr:sp macro="" textlink="">
      <xdr:nvSpPr>
        <xdr:cNvPr id="85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571500</xdr:rowOff>
    </xdr:to>
    <xdr:sp macro="" textlink="">
      <xdr:nvSpPr>
        <xdr:cNvPr id="854"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38100</xdr:rowOff>
    </xdr:to>
    <xdr:sp macro="" textlink="">
      <xdr:nvSpPr>
        <xdr:cNvPr id="855"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28575</xdr:rowOff>
    </xdr:to>
    <xdr:sp macro="" textlink="">
      <xdr:nvSpPr>
        <xdr:cNvPr id="856"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123825</xdr:rowOff>
    </xdr:to>
    <xdr:sp macro="" textlink="">
      <xdr:nvSpPr>
        <xdr:cNvPr id="857"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38100</xdr:rowOff>
    </xdr:to>
    <xdr:sp macro="" textlink="">
      <xdr:nvSpPr>
        <xdr:cNvPr id="858"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28575</xdr:rowOff>
    </xdr:to>
    <xdr:sp macro="" textlink="">
      <xdr:nvSpPr>
        <xdr:cNvPr id="859"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123825</xdr:rowOff>
    </xdr:to>
    <xdr:sp macro="" textlink="">
      <xdr:nvSpPr>
        <xdr:cNvPr id="860"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161925</xdr:rowOff>
    </xdr:to>
    <xdr:sp macro="" textlink="">
      <xdr:nvSpPr>
        <xdr:cNvPr id="861"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6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6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6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6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6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6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6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7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7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7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7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7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7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7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7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7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8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8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8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8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73</xdr:row>
      <xdr:rowOff>0</xdr:rowOff>
    </xdr:from>
    <xdr:to>
      <xdr:col>3</xdr:col>
      <xdr:colOff>1381125</xdr:colOff>
      <xdr:row>73</xdr:row>
      <xdr:rowOff>520700</xdr:rowOff>
    </xdr:to>
    <xdr:sp macro="" textlink="">
      <xdr:nvSpPr>
        <xdr:cNvPr id="888"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8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9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9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9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9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9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9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9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89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9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89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90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90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90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90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9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9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90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90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9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90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9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9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66675</xdr:rowOff>
    </xdr:to>
    <xdr:sp macro="" textlink="">
      <xdr:nvSpPr>
        <xdr:cNvPr id="9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91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91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73</xdr:row>
      <xdr:rowOff>0</xdr:rowOff>
    </xdr:from>
    <xdr:to>
      <xdr:col>3</xdr:col>
      <xdr:colOff>1381125</xdr:colOff>
      <xdr:row>73</xdr:row>
      <xdr:rowOff>123825</xdr:rowOff>
    </xdr:to>
    <xdr:sp macro="" textlink="">
      <xdr:nvSpPr>
        <xdr:cNvPr id="915"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73</xdr:row>
      <xdr:rowOff>0</xdr:rowOff>
    </xdr:from>
    <xdr:to>
      <xdr:col>3</xdr:col>
      <xdr:colOff>1381125</xdr:colOff>
      <xdr:row>73</xdr:row>
      <xdr:rowOff>123825</xdr:rowOff>
    </xdr:to>
    <xdr:sp macro="" textlink="">
      <xdr:nvSpPr>
        <xdr:cNvPr id="916"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476250</xdr:rowOff>
    </xdr:to>
    <xdr:sp macro="" textlink="">
      <xdr:nvSpPr>
        <xdr:cNvPr id="917"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406400</xdr:rowOff>
    </xdr:to>
    <xdr:sp macro="" textlink="">
      <xdr:nvSpPr>
        <xdr:cNvPr id="918"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219075</xdr:rowOff>
    </xdr:to>
    <xdr:sp macro="" textlink="">
      <xdr:nvSpPr>
        <xdr:cNvPr id="919"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219075</xdr:rowOff>
    </xdr:to>
    <xdr:sp macro="" textlink="">
      <xdr:nvSpPr>
        <xdr:cNvPr id="920"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219075</xdr:rowOff>
    </xdr:to>
    <xdr:sp macro="" textlink="">
      <xdr:nvSpPr>
        <xdr:cNvPr id="92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219075</xdr:rowOff>
    </xdr:to>
    <xdr:sp macro="" textlink="">
      <xdr:nvSpPr>
        <xdr:cNvPr id="92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73</xdr:row>
      <xdr:rowOff>0</xdr:rowOff>
    </xdr:from>
    <xdr:to>
      <xdr:col>3</xdr:col>
      <xdr:colOff>1333500</xdr:colOff>
      <xdr:row>73</xdr:row>
      <xdr:rowOff>190500</xdr:rowOff>
    </xdr:to>
    <xdr:sp macro="" textlink="">
      <xdr:nvSpPr>
        <xdr:cNvPr id="92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73</xdr:row>
      <xdr:rowOff>0</xdr:rowOff>
    </xdr:from>
    <xdr:to>
      <xdr:col>3</xdr:col>
      <xdr:colOff>1381125</xdr:colOff>
      <xdr:row>73</xdr:row>
      <xdr:rowOff>571500</xdr:rowOff>
    </xdr:to>
    <xdr:sp macro="" textlink="">
      <xdr:nvSpPr>
        <xdr:cNvPr id="924"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2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219075</xdr:rowOff>
    </xdr:to>
    <xdr:sp macro="" textlink="">
      <xdr:nvSpPr>
        <xdr:cNvPr id="926"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219075</xdr:rowOff>
    </xdr:to>
    <xdr:sp macro="" textlink="">
      <xdr:nvSpPr>
        <xdr:cNvPr id="927"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2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219075</xdr:rowOff>
    </xdr:to>
    <xdr:sp macro="" textlink="">
      <xdr:nvSpPr>
        <xdr:cNvPr id="929"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219075</xdr:rowOff>
    </xdr:to>
    <xdr:sp macro="" textlink="">
      <xdr:nvSpPr>
        <xdr:cNvPr id="930"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571500</xdr:rowOff>
    </xdr:to>
    <xdr:sp macro="" textlink="">
      <xdr:nvSpPr>
        <xdr:cNvPr id="931"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38100</xdr:rowOff>
    </xdr:to>
    <xdr:sp macro="" textlink="">
      <xdr:nvSpPr>
        <xdr:cNvPr id="932"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28575</xdr:rowOff>
    </xdr:to>
    <xdr:sp macro="" textlink="">
      <xdr:nvSpPr>
        <xdr:cNvPr id="933"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123825</xdr:rowOff>
    </xdr:to>
    <xdr:sp macro="" textlink="">
      <xdr:nvSpPr>
        <xdr:cNvPr id="934"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38100</xdr:rowOff>
    </xdr:to>
    <xdr:sp macro="" textlink="">
      <xdr:nvSpPr>
        <xdr:cNvPr id="935"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28575</xdr:rowOff>
    </xdr:to>
    <xdr:sp macro="" textlink="">
      <xdr:nvSpPr>
        <xdr:cNvPr id="936"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123825</xdr:rowOff>
    </xdr:to>
    <xdr:sp macro="" textlink="">
      <xdr:nvSpPr>
        <xdr:cNvPr id="937"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161925</xdr:rowOff>
    </xdr:to>
    <xdr:sp macro="" textlink="">
      <xdr:nvSpPr>
        <xdr:cNvPr id="938"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4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4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4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4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4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4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4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4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4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4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5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5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5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5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5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5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6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6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6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6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520700</xdr:rowOff>
    </xdr:to>
    <xdr:sp macro="" textlink="">
      <xdr:nvSpPr>
        <xdr:cNvPr id="965"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6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6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6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6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7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7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7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7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7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7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7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7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7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8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8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8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8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8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98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9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99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123825</xdr:rowOff>
    </xdr:to>
    <xdr:sp macro="" textlink="">
      <xdr:nvSpPr>
        <xdr:cNvPr id="992"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123825</xdr:rowOff>
    </xdr:to>
    <xdr:sp macro="" textlink="">
      <xdr:nvSpPr>
        <xdr:cNvPr id="993"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476250</xdr:rowOff>
    </xdr:to>
    <xdr:sp macro="" textlink="">
      <xdr:nvSpPr>
        <xdr:cNvPr id="994"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406400</xdr:rowOff>
    </xdr:to>
    <xdr:sp macro="" textlink="">
      <xdr:nvSpPr>
        <xdr:cNvPr id="995"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219075</xdr:rowOff>
    </xdr:to>
    <xdr:sp macro="" textlink="">
      <xdr:nvSpPr>
        <xdr:cNvPr id="996"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219075</xdr:rowOff>
    </xdr:to>
    <xdr:sp macro="" textlink="">
      <xdr:nvSpPr>
        <xdr:cNvPr id="997"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219075</xdr:rowOff>
    </xdr:to>
    <xdr:sp macro="" textlink="">
      <xdr:nvSpPr>
        <xdr:cNvPr id="99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219075</xdr:rowOff>
    </xdr:to>
    <xdr:sp macro="" textlink="">
      <xdr:nvSpPr>
        <xdr:cNvPr id="99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100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571500</xdr:rowOff>
    </xdr:to>
    <xdr:sp macro="" textlink="">
      <xdr:nvSpPr>
        <xdr:cNvPr id="1001"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0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03"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04"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0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06"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07"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571500</xdr:rowOff>
    </xdr:to>
    <xdr:sp macro="" textlink="">
      <xdr:nvSpPr>
        <xdr:cNvPr id="1008"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009"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28575</xdr:rowOff>
    </xdr:to>
    <xdr:sp macro="" textlink="">
      <xdr:nvSpPr>
        <xdr:cNvPr id="1010"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123825</xdr:rowOff>
    </xdr:to>
    <xdr:sp macro="" textlink="">
      <xdr:nvSpPr>
        <xdr:cNvPr id="1011"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012"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28575</xdr:rowOff>
    </xdr:to>
    <xdr:sp macro="" textlink="">
      <xdr:nvSpPr>
        <xdr:cNvPr id="1013"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123825</xdr:rowOff>
    </xdr:to>
    <xdr:sp macro="" textlink="">
      <xdr:nvSpPr>
        <xdr:cNvPr id="1014"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161925</xdr:rowOff>
    </xdr:to>
    <xdr:sp macro="" textlink="">
      <xdr:nvSpPr>
        <xdr:cNvPr id="1015"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1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1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1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2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2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2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2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2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2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2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2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3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3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3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3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3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4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4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520700</xdr:rowOff>
    </xdr:to>
    <xdr:sp macro="" textlink="">
      <xdr:nvSpPr>
        <xdr:cNvPr id="1042"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4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4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4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4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4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5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5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5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5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5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5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5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5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6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6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6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6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6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6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6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6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123825</xdr:rowOff>
    </xdr:to>
    <xdr:sp macro="" textlink="">
      <xdr:nvSpPr>
        <xdr:cNvPr id="1069"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123825</xdr:rowOff>
    </xdr:to>
    <xdr:sp macro="" textlink="">
      <xdr:nvSpPr>
        <xdr:cNvPr id="1070"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476250</xdr:rowOff>
    </xdr:to>
    <xdr:sp macro="" textlink="">
      <xdr:nvSpPr>
        <xdr:cNvPr id="1071"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406400</xdr:rowOff>
    </xdr:to>
    <xdr:sp macro="" textlink="">
      <xdr:nvSpPr>
        <xdr:cNvPr id="1072"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73"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74"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7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7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7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571500</xdr:rowOff>
    </xdr:to>
    <xdr:sp macro="" textlink="">
      <xdr:nvSpPr>
        <xdr:cNvPr id="1078"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7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80"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81"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8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83"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084"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571500</xdr:rowOff>
    </xdr:to>
    <xdr:sp macro="" textlink="">
      <xdr:nvSpPr>
        <xdr:cNvPr id="1085"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086"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28575</xdr:rowOff>
    </xdr:to>
    <xdr:sp macro="" textlink="">
      <xdr:nvSpPr>
        <xdr:cNvPr id="1087"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123825</xdr:rowOff>
    </xdr:to>
    <xdr:sp macro="" textlink="">
      <xdr:nvSpPr>
        <xdr:cNvPr id="1088"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089"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28575</xdr:rowOff>
    </xdr:to>
    <xdr:sp macro="" textlink="">
      <xdr:nvSpPr>
        <xdr:cNvPr id="1090"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123825</xdr:rowOff>
    </xdr:to>
    <xdr:sp macro="" textlink="">
      <xdr:nvSpPr>
        <xdr:cNvPr id="1091"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161925</xdr:rowOff>
    </xdr:to>
    <xdr:sp macro="" textlink="">
      <xdr:nvSpPr>
        <xdr:cNvPr id="1092"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9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9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9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9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9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09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09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0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0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0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0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0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0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0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0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1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1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1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1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1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520700</xdr:rowOff>
    </xdr:to>
    <xdr:sp macro="" textlink="">
      <xdr:nvSpPr>
        <xdr:cNvPr id="1119"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2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2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2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2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2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2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2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3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3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3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3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3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3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3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3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4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4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4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14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4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4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123825</xdr:rowOff>
    </xdr:to>
    <xdr:sp macro="" textlink="">
      <xdr:nvSpPr>
        <xdr:cNvPr id="1146"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123825</xdr:rowOff>
    </xdr:to>
    <xdr:sp macro="" textlink="">
      <xdr:nvSpPr>
        <xdr:cNvPr id="1147"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476250</xdr:rowOff>
    </xdr:to>
    <xdr:sp macro="" textlink="">
      <xdr:nvSpPr>
        <xdr:cNvPr id="1148"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406400</xdr:rowOff>
    </xdr:to>
    <xdr:sp macro="" textlink="">
      <xdr:nvSpPr>
        <xdr:cNvPr id="1149"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150"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151"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15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15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15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571500</xdr:rowOff>
    </xdr:to>
    <xdr:sp macro="" textlink="">
      <xdr:nvSpPr>
        <xdr:cNvPr id="1155"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157"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158"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5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160"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161"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571500</xdr:rowOff>
    </xdr:to>
    <xdr:sp macro="" textlink="">
      <xdr:nvSpPr>
        <xdr:cNvPr id="1162"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38100</xdr:rowOff>
    </xdr:to>
    <xdr:sp macro="" textlink="">
      <xdr:nvSpPr>
        <xdr:cNvPr id="1163"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28575</xdr:rowOff>
    </xdr:to>
    <xdr:sp macro="" textlink="">
      <xdr:nvSpPr>
        <xdr:cNvPr id="1164"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123825</xdr:rowOff>
    </xdr:to>
    <xdr:sp macro="" textlink="">
      <xdr:nvSpPr>
        <xdr:cNvPr id="1165"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38100</xdr:rowOff>
    </xdr:to>
    <xdr:sp macro="" textlink="">
      <xdr:nvSpPr>
        <xdr:cNvPr id="1166"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28575</xdr:rowOff>
    </xdr:to>
    <xdr:sp macro="" textlink="">
      <xdr:nvSpPr>
        <xdr:cNvPr id="1167"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123825</xdr:rowOff>
    </xdr:to>
    <xdr:sp macro="" textlink="">
      <xdr:nvSpPr>
        <xdr:cNvPr id="1168"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161925</xdr:rowOff>
    </xdr:to>
    <xdr:sp macro="" textlink="">
      <xdr:nvSpPr>
        <xdr:cNvPr id="1169"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7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7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7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7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7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7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7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7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7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7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8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8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8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8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8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8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8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8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9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9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9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9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9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9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520700</xdr:rowOff>
    </xdr:to>
    <xdr:sp macro="" textlink="">
      <xdr:nvSpPr>
        <xdr:cNvPr id="1196"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9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19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19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0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0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20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0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20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0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0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20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0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1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21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1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21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21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1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21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1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2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22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22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123825</xdr:rowOff>
    </xdr:to>
    <xdr:sp macro="" textlink="">
      <xdr:nvSpPr>
        <xdr:cNvPr id="1223"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123825</xdr:rowOff>
    </xdr:to>
    <xdr:sp macro="" textlink="">
      <xdr:nvSpPr>
        <xdr:cNvPr id="1224"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476250</xdr:rowOff>
    </xdr:to>
    <xdr:sp macro="" textlink="">
      <xdr:nvSpPr>
        <xdr:cNvPr id="1225"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406400</xdr:rowOff>
    </xdr:to>
    <xdr:sp macro="" textlink="">
      <xdr:nvSpPr>
        <xdr:cNvPr id="1226"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227"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228"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229"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230"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23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571500</xdr:rowOff>
    </xdr:to>
    <xdr:sp macro="" textlink="">
      <xdr:nvSpPr>
        <xdr:cNvPr id="1232"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234"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235"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3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237"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238"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571500</xdr:rowOff>
    </xdr:to>
    <xdr:sp macro="" textlink="">
      <xdr:nvSpPr>
        <xdr:cNvPr id="1239"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240"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28575</xdr:rowOff>
    </xdr:to>
    <xdr:sp macro="" textlink="">
      <xdr:nvSpPr>
        <xdr:cNvPr id="1241"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123825</xdr:rowOff>
    </xdr:to>
    <xdr:sp macro="" textlink="">
      <xdr:nvSpPr>
        <xdr:cNvPr id="1242"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243"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28575</xdr:rowOff>
    </xdr:to>
    <xdr:sp macro="" textlink="">
      <xdr:nvSpPr>
        <xdr:cNvPr id="1244"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123825</xdr:rowOff>
    </xdr:to>
    <xdr:sp macro="" textlink="">
      <xdr:nvSpPr>
        <xdr:cNvPr id="1245"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161925</xdr:rowOff>
    </xdr:to>
    <xdr:sp macro="" textlink="">
      <xdr:nvSpPr>
        <xdr:cNvPr id="1246"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4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4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5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5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5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5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5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5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5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6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6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6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6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6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6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6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6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6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7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7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7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520700</xdr:rowOff>
    </xdr:to>
    <xdr:sp macro="" textlink="">
      <xdr:nvSpPr>
        <xdr:cNvPr id="1273"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7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7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7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7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7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8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8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8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8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8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8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8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8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8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9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9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9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9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9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9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9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29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9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29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123825</xdr:rowOff>
    </xdr:to>
    <xdr:sp macro="" textlink="">
      <xdr:nvSpPr>
        <xdr:cNvPr id="1300"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123825</xdr:rowOff>
    </xdr:to>
    <xdr:sp macro="" textlink="">
      <xdr:nvSpPr>
        <xdr:cNvPr id="1301"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476250</xdr:rowOff>
    </xdr:to>
    <xdr:sp macro="" textlink="">
      <xdr:nvSpPr>
        <xdr:cNvPr id="1302"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406400</xdr:rowOff>
    </xdr:to>
    <xdr:sp macro="" textlink="">
      <xdr:nvSpPr>
        <xdr:cNvPr id="1303"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304"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305"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306"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219075</xdr:rowOff>
    </xdr:to>
    <xdr:sp macro="" textlink="">
      <xdr:nvSpPr>
        <xdr:cNvPr id="1307"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30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153</xdr:row>
      <xdr:rowOff>9525</xdr:rowOff>
    </xdr:from>
    <xdr:to>
      <xdr:col>3</xdr:col>
      <xdr:colOff>1381125</xdr:colOff>
      <xdr:row>153</xdr:row>
      <xdr:rowOff>581025</xdr:rowOff>
    </xdr:to>
    <xdr:sp macro="" textlink="">
      <xdr:nvSpPr>
        <xdr:cNvPr id="1309" name="Прямоугольник 2"/>
        <xdr:cNvSpPr>
          <a:spLocks noChangeArrowheads="1"/>
        </xdr:cNvSpPr>
      </xdr:nvSpPr>
      <xdr:spPr bwMode="auto">
        <a:xfrm>
          <a:off x="5200650" y="2781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1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1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1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14"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15"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571500</xdr:rowOff>
    </xdr:to>
    <xdr:sp macro="" textlink="">
      <xdr:nvSpPr>
        <xdr:cNvPr id="1316"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38100</xdr:rowOff>
    </xdr:to>
    <xdr:sp macro="" textlink="">
      <xdr:nvSpPr>
        <xdr:cNvPr id="1317"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28575</xdr:rowOff>
    </xdr:to>
    <xdr:sp macro="" textlink="">
      <xdr:nvSpPr>
        <xdr:cNvPr id="1318"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123825</xdr:rowOff>
    </xdr:to>
    <xdr:sp macro="" textlink="">
      <xdr:nvSpPr>
        <xdr:cNvPr id="1319"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38100</xdr:rowOff>
    </xdr:to>
    <xdr:sp macro="" textlink="">
      <xdr:nvSpPr>
        <xdr:cNvPr id="1320"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28575</xdr:rowOff>
    </xdr:to>
    <xdr:sp macro="" textlink="">
      <xdr:nvSpPr>
        <xdr:cNvPr id="1321"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123825</xdr:rowOff>
    </xdr:to>
    <xdr:sp macro="" textlink="">
      <xdr:nvSpPr>
        <xdr:cNvPr id="1322"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161925</xdr:rowOff>
    </xdr:to>
    <xdr:sp macro="" textlink="">
      <xdr:nvSpPr>
        <xdr:cNvPr id="1323"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2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2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3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3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3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3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3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3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3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3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4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4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4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4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4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4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4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4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520700</xdr:rowOff>
    </xdr:to>
    <xdr:sp macro="" textlink="">
      <xdr:nvSpPr>
        <xdr:cNvPr id="1350"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5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5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5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5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5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6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6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6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6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6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6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6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6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6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6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7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7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7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7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37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7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7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123825</xdr:rowOff>
    </xdr:to>
    <xdr:sp macro="" textlink="">
      <xdr:nvSpPr>
        <xdr:cNvPr id="1377"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123825</xdr:rowOff>
    </xdr:to>
    <xdr:sp macro="" textlink="">
      <xdr:nvSpPr>
        <xdr:cNvPr id="1378"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476250</xdr:rowOff>
    </xdr:to>
    <xdr:sp macro="" textlink="">
      <xdr:nvSpPr>
        <xdr:cNvPr id="1379"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406400</xdr:rowOff>
    </xdr:to>
    <xdr:sp macro="" textlink="">
      <xdr:nvSpPr>
        <xdr:cNvPr id="1380"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8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8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83"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84"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8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571500</xdr:rowOff>
    </xdr:to>
    <xdr:sp macro="" textlink="">
      <xdr:nvSpPr>
        <xdr:cNvPr id="1386"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8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8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39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9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39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571500</xdr:rowOff>
    </xdr:to>
    <xdr:sp macro="" textlink="">
      <xdr:nvSpPr>
        <xdr:cNvPr id="1393"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38100</xdr:rowOff>
    </xdr:to>
    <xdr:sp macro="" textlink="">
      <xdr:nvSpPr>
        <xdr:cNvPr id="1394"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28575</xdr:rowOff>
    </xdr:to>
    <xdr:sp macro="" textlink="">
      <xdr:nvSpPr>
        <xdr:cNvPr id="1395"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123825</xdr:rowOff>
    </xdr:to>
    <xdr:sp macro="" textlink="">
      <xdr:nvSpPr>
        <xdr:cNvPr id="1396"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38100</xdr:rowOff>
    </xdr:to>
    <xdr:sp macro="" textlink="">
      <xdr:nvSpPr>
        <xdr:cNvPr id="1397"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28575</xdr:rowOff>
    </xdr:to>
    <xdr:sp macro="" textlink="">
      <xdr:nvSpPr>
        <xdr:cNvPr id="1398"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123825</xdr:rowOff>
    </xdr:to>
    <xdr:sp macro="" textlink="">
      <xdr:nvSpPr>
        <xdr:cNvPr id="1399"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161925</xdr:rowOff>
    </xdr:to>
    <xdr:sp macro="" textlink="">
      <xdr:nvSpPr>
        <xdr:cNvPr id="1400"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0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0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0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0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0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0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1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1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1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1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1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1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1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1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2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2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2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2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2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520700</xdr:rowOff>
    </xdr:to>
    <xdr:sp macro="" textlink="">
      <xdr:nvSpPr>
        <xdr:cNvPr id="1427"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2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3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3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3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3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3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3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4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4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4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4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4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4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4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4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4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5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5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123825</xdr:rowOff>
    </xdr:to>
    <xdr:sp macro="" textlink="">
      <xdr:nvSpPr>
        <xdr:cNvPr id="1454"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123825</xdr:rowOff>
    </xdr:to>
    <xdr:sp macro="" textlink="">
      <xdr:nvSpPr>
        <xdr:cNvPr id="1455"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476250</xdr:rowOff>
    </xdr:to>
    <xdr:sp macro="" textlink="">
      <xdr:nvSpPr>
        <xdr:cNvPr id="1456"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406400</xdr:rowOff>
    </xdr:to>
    <xdr:sp macro="" textlink="">
      <xdr:nvSpPr>
        <xdr:cNvPr id="1457"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45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45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460"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1461"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46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571500</xdr:rowOff>
    </xdr:to>
    <xdr:sp macro="" textlink="">
      <xdr:nvSpPr>
        <xdr:cNvPr id="1463"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46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146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146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46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146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146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571500</xdr:rowOff>
    </xdr:to>
    <xdr:sp macro="" textlink="">
      <xdr:nvSpPr>
        <xdr:cNvPr id="1470"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38100</xdr:rowOff>
    </xdr:to>
    <xdr:sp macro="" textlink="">
      <xdr:nvSpPr>
        <xdr:cNvPr id="1471"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28575</xdr:rowOff>
    </xdr:to>
    <xdr:sp macro="" textlink="">
      <xdr:nvSpPr>
        <xdr:cNvPr id="1472"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123825</xdr:rowOff>
    </xdr:to>
    <xdr:sp macro="" textlink="">
      <xdr:nvSpPr>
        <xdr:cNvPr id="1473"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38100</xdr:rowOff>
    </xdr:to>
    <xdr:sp macro="" textlink="">
      <xdr:nvSpPr>
        <xdr:cNvPr id="1474"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28575</xdr:rowOff>
    </xdr:to>
    <xdr:sp macro="" textlink="">
      <xdr:nvSpPr>
        <xdr:cNvPr id="1475"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123825</xdr:rowOff>
    </xdr:to>
    <xdr:sp macro="" textlink="">
      <xdr:nvSpPr>
        <xdr:cNvPr id="1476"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161925</xdr:rowOff>
    </xdr:to>
    <xdr:sp macro="" textlink="">
      <xdr:nvSpPr>
        <xdr:cNvPr id="1477"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7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48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8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4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8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48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8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8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48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9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9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49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9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9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49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49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9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49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49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0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0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0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0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520700</xdr:rowOff>
    </xdr:to>
    <xdr:sp macro="" textlink="">
      <xdr:nvSpPr>
        <xdr:cNvPr id="1504"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0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0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0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1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1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1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1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1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1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2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2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2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2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2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15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3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123825</xdr:rowOff>
    </xdr:to>
    <xdr:sp macro="" textlink="">
      <xdr:nvSpPr>
        <xdr:cNvPr id="1531"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123825</xdr:rowOff>
    </xdr:to>
    <xdr:sp macro="" textlink="">
      <xdr:nvSpPr>
        <xdr:cNvPr id="1532"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476250</xdr:rowOff>
    </xdr:to>
    <xdr:sp macro="" textlink="">
      <xdr:nvSpPr>
        <xdr:cNvPr id="1533"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406400</xdr:rowOff>
    </xdr:to>
    <xdr:sp macro="" textlink="">
      <xdr:nvSpPr>
        <xdr:cNvPr id="1534"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153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153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1537"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1538"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153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571500</xdr:rowOff>
    </xdr:to>
    <xdr:sp macro="" textlink="">
      <xdr:nvSpPr>
        <xdr:cNvPr id="1540"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4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542"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543"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4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545"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546"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571500</xdr:rowOff>
    </xdr:to>
    <xdr:sp macro="" textlink="">
      <xdr:nvSpPr>
        <xdr:cNvPr id="1547"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548"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549"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123825</xdr:rowOff>
    </xdr:to>
    <xdr:sp macro="" textlink="">
      <xdr:nvSpPr>
        <xdr:cNvPr id="1550"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551"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552"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123825</xdr:rowOff>
    </xdr:to>
    <xdr:sp macro="" textlink="">
      <xdr:nvSpPr>
        <xdr:cNvPr id="1553"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152400</xdr:rowOff>
    </xdr:to>
    <xdr:sp macro="" textlink="">
      <xdr:nvSpPr>
        <xdr:cNvPr id="1554" name="Прямоугольник 2"/>
        <xdr:cNvSpPr>
          <a:spLocks noChangeArrowheads="1"/>
        </xdr:cNvSpPr>
      </xdr:nvSpPr>
      <xdr:spPr bwMode="auto">
        <a:xfrm>
          <a:off x="5114925" y="2771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5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5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5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5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5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6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6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6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6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6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6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6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6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6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6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7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7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7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7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7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7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7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7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7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7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8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520700</xdr:rowOff>
    </xdr:to>
    <xdr:sp macro="" textlink="">
      <xdr:nvSpPr>
        <xdr:cNvPr id="1581"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8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8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8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8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8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8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8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8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9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9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9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9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9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9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9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9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59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59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0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0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0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0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0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0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0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0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123825</xdr:rowOff>
    </xdr:to>
    <xdr:sp macro="" textlink="">
      <xdr:nvSpPr>
        <xdr:cNvPr id="1608"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123825</xdr:rowOff>
    </xdr:to>
    <xdr:sp macro="" textlink="">
      <xdr:nvSpPr>
        <xdr:cNvPr id="1609"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485775</xdr:rowOff>
    </xdr:to>
    <xdr:sp macro="" textlink="">
      <xdr:nvSpPr>
        <xdr:cNvPr id="1610" name="Прямоугольник 2"/>
        <xdr:cNvSpPr>
          <a:spLocks noChangeArrowheads="1"/>
        </xdr:cNvSpPr>
      </xdr:nvSpPr>
      <xdr:spPr bwMode="auto">
        <a:xfrm>
          <a:off x="5114925" y="277177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419100</xdr:rowOff>
    </xdr:to>
    <xdr:sp macro="" textlink="">
      <xdr:nvSpPr>
        <xdr:cNvPr id="1611" name="Прямоугольник 2"/>
        <xdr:cNvSpPr>
          <a:spLocks noChangeArrowheads="1"/>
        </xdr:cNvSpPr>
      </xdr:nvSpPr>
      <xdr:spPr bwMode="auto">
        <a:xfrm>
          <a:off x="5114925" y="27717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12"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13"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14"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15"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1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571500</xdr:rowOff>
    </xdr:to>
    <xdr:sp macro="" textlink="">
      <xdr:nvSpPr>
        <xdr:cNvPr id="1617"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1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19"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20"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2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22"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23"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571500</xdr:rowOff>
    </xdr:to>
    <xdr:sp macro="" textlink="">
      <xdr:nvSpPr>
        <xdr:cNvPr id="1624"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625"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626"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123825</xdr:rowOff>
    </xdr:to>
    <xdr:sp macro="" textlink="">
      <xdr:nvSpPr>
        <xdr:cNvPr id="1627"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628"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38100</xdr:rowOff>
    </xdr:to>
    <xdr:sp macro="" textlink="">
      <xdr:nvSpPr>
        <xdr:cNvPr id="1629"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123825</xdr:rowOff>
    </xdr:to>
    <xdr:sp macro="" textlink="">
      <xdr:nvSpPr>
        <xdr:cNvPr id="1630"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152400</xdr:rowOff>
    </xdr:to>
    <xdr:sp macro="" textlink="">
      <xdr:nvSpPr>
        <xdr:cNvPr id="1631" name="Прямоугольник 2"/>
        <xdr:cNvSpPr>
          <a:spLocks noChangeArrowheads="1"/>
        </xdr:cNvSpPr>
      </xdr:nvSpPr>
      <xdr:spPr bwMode="auto">
        <a:xfrm>
          <a:off x="5114925" y="2771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3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3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3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3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3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3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3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3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4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4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4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4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4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4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4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4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4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4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5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5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5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5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5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5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5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5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520700</xdr:rowOff>
    </xdr:to>
    <xdr:sp macro="" textlink="">
      <xdr:nvSpPr>
        <xdr:cNvPr id="1658"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5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6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6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6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6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6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6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6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6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6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6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7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7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7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7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7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7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7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7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7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7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8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8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66675</xdr:rowOff>
    </xdr:to>
    <xdr:sp macro="" textlink="">
      <xdr:nvSpPr>
        <xdr:cNvPr id="168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8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8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123825</xdr:rowOff>
    </xdr:to>
    <xdr:sp macro="" textlink="">
      <xdr:nvSpPr>
        <xdr:cNvPr id="1685"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123825</xdr:rowOff>
    </xdr:to>
    <xdr:sp macro="" textlink="">
      <xdr:nvSpPr>
        <xdr:cNvPr id="1686"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485775</xdr:rowOff>
    </xdr:to>
    <xdr:sp macro="" textlink="">
      <xdr:nvSpPr>
        <xdr:cNvPr id="1687" name="Прямоугольник 2"/>
        <xdr:cNvSpPr>
          <a:spLocks noChangeArrowheads="1"/>
        </xdr:cNvSpPr>
      </xdr:nvSpPr>
      <xdr:spPr bwMode="auto">
        <a:xfrm>
          <a:off x="5114925" y="277177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419100</xdr:rowOff>
    </xdr:to>
    <xdr:sp macro="" textlink="">
      <xdr:nvSpPr>
        <xdr:cNvPr id="1688" name="Прямоугольник 2"/>
        <xdr:cNvSpPr>
          <a:spLocks noChangeArrowheads="1"/>
        </xdr:cNvSpPr>
      </xdr:nvSpPr>
      <xdr:spPr bwMode="auto">
        <a:xfrm>
          <a:off x="5114925" y="27717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89"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90"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91"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228600</xdr:rowOff>
    </xdr:to>
    <xdr:sp macro="" textlink="">
      <xdr:nvSpPr>
        <xdr:cNvPr id="1692"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102</xdr:row>
      <xdr:rowOff>0</xdr:rowOff>
    </xdr:from>
    <xdr:to>
      <xdr:col>3</xdr:col>
      <xdr:colOff>1333500</xdr:colOff>
      <xdr:row>102</xdr:row>
      <xdr:rowOff>190500</xdr:rowOff>
    </xdr:to>
    <xdr:sp macro="" textlink="">
      <xdr:nvSpPr>
        <xdr:cNvPr id="169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102</xdr:row>
      <xdr:rowOff>0</xdr:rowOff>
    </xdr:from>
    <xdr:to>
      <xdr:col>3</xdr:col>
      <xdr:colOff>1381125</xdr:colOff>
      <xdr:row>102</xdr:row>
      <xdr:rowOff>571500</xdr:rowOff>
    </xdr:to>
    <xdr:sp macro="" textlink="">
      <xdr:nvSpPr>
        <xdr:cNvPr id="1694"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283</xdr:row>
      <xdr:rowOff>66675</xdr:rowOff>
    </xdr:from>
    <xdr:to>
      <xdr:col>3</xdr:col>
      <xdr:colOff>1381125</xdr:colOff>
      <xdr:row>288</xdr:row>
      <xdr:rowOff>133350</xdr:rowOff>
    </xdr:to>
    <xdr:sp macro="" textlink="">
      <xdr:nvSpPr>
        <xdr:cNvPr id="1695" name="Прямоугольник 2"/>
        <xdr:cNvSpPr>
          <a:spLocks noChangeArrowheads="1"/>
        </xdr:cNvSpPr>
      </xdr:nvSpPr>
      <xdr:spPr bwMode="auto">
        <a:xfrm>
          <a:off x="5619750" y="2286000"/>
          <a:ext cx="0" cy="706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286</xdr:row>
      <xdr:rowOff>66675</xdr:rowOff>
    </xdr:from>
    <xdr:to>
      <xdr:col>3</xdr:col>
      <xdr:colOff>1381125</xdr:colOff>
      <xdr:row>292</xdr:row>
      <xdr:rowOff>1333500</xdr:rowOff>
    </xdr:to>
    <xdr:sp macro="" textlink="">
      <xdr:nvSpPr>
        <xdr:cNvPr id="1696" name="Прямоугольник 2"/>
        <xdr:cNvSpPr>
          <a:spLocks noChangeArrowheads="1"/>
        </xdr:cNvSpPr>
      </xdr:nvSpPr>
      <xdr:spPr bwMode="auto">
        <a:xfrm>
          <a:off x="5619750" y="2286000"/>
          <a:ext cx="0" cy="7077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69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209550</xdr:rowOff>
    </xdr:to>
    <xdr:sp macro="" textlink="">
      <xdr:nvSpPr>
        <xdr:cNvPr id="1698" name="Прямоугольник 4"/>
        <xdr:cNvSpPr>
          <a:spLocks noChangeArrowheads="1"/>
        </xdr:cNvSpPr>
      </xdr:nvSpPr>
      <xdr:spPr bwMode="auto">
        <a:xfrm>
          <a:off x="5153025" y="27717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209550</xdr:rowOff>
    </xdr:to>
    <xdr:sp macro="" textlink="">
      <xdr:nvSpPr>
        <xdr:cNvPr id="1699" name="Прямоугольник 6"/>
        <xdr:cNvSpPr>
          <a:spLocks noChangeArrowheads="1"/>
        </xdr:cNvSpPr>
      </xdr:nvSpPr>
      <xdr:spPr bwMode="auto">
        <a:xfrm>
          <a:off x="5153025" y="27717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0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209550</xdr:rowOff>
    </xdr:to>
    <xdr:sp macro="" textlink="">
      <xdr:nvSpPr>
        <xdr:cNvPr id="1701" name="Прямоугольник 4"/>
        <xdr:cNvSpPr>
          <a:spLocks noChangeArrowheads="1"/>
        </xdr:cNvSpPr>
      </xdr:nvSpPr>
      <xdr:spPr bwMode="auto">
        <a:xfrm>
          <a:off x="5153025" y="27717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209550</xdr:rowOff>
    </xdr:to>
    <xdr:sp macro="" textlink="">
      <xdr:nvSpPr>
        <xdr:cNvPr id="1702" name="Прямоугольник 6"/>
        <xdr:cNvSpPr>
          <a:spLocks noChangeArrowheads="1"/>
        </xdr:cNvSpPr>
      </xdr:nvSpPr>
      <xdr:spPr bwMode="auto">
        <a:xfrm>
          <a:off x="5153025" y="27717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571500</xdr:rowOff>
    </xdr:to>
    <xdr:sp macro="" textlink="">
      <xdr:nvSpPr>
        <xdr:cNvPr id="1703"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38100</xdr:rowOff>
    </xdr:to>
    <xdr:sp macro="" textlink="">
      <xdr:nvSpPr>
        <xdr:cNvPr id="1704"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28575</xdr:rowOff>
    </xdr:to>
    <xdr:sp macro="" textlink="">
      <xdr:nvSpPr>
        <xdr:cNvPr id="1705"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133350</xdr:rowOff>
    </xdr:to>
    <xdr:sp macro="" textlink="">
      <xdr:nvSpPr>
        <xdr:cNvPr id="1706" name="Прямоугольник 2"/>
        <xdr:cNvSpPr>
          <a:spLocks noChangeArrowheads="1"/>
        </xdr:cNvSpPr>
      </xdr:nvSpPr>
      <xdr:spPr bwMode="auto">
        <a:xfrm>
          <a:off x="5153025" y="27717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38100</xdr:rowOff>
    </xdr:to>
    <xdr:sp macro="" textlink="">
      <xdr:nvSpPr>
        <xdr:cNvPr id="1707"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28575</xdr:rowOff>
    </xdr:to>
    <xdr:sp macro="" textlink="">
      <xdr:nvSpPr>
        <xdr:cNvPr id="1708"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133350</xdr:rowOff>
    </xdr:to>
    <xdr:sp macro="" textlink="">
      <xdr:nvSpPr>
        <xdr:cNvPr id="1709" name="Прямоугольник 2"/>
        <xdr:cNvSpPr>
          <a:spLocks noChangeArrowheads="1"/>
        </xdr:cNvSpPr>
      </xdr:nvSpPr>
      <xdr:spPr bwMode="auto">
        <a:xfrm>
          <a:off x="5153025" y="27717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171450</xdr:rowOff>
    </xdr:to>
    <xdr:sp macro="" textlink="">
      <xdr:nvSpPr>
        <xdr:cNvPr id="1710" name="Прямоугольник 2"/>
        <xdr:cNvSpPr>
          <a:spLocks noChangeArrowheads="1"/>
        </xdr:cNvSpPr>
      </xdr:nvSpPr>
      <xdr:spPr bwMode="auto">
        <a:xfrm>
          <a:off x="5153025" y="2771775"/>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1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1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1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1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1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1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2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2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2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2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2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2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3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3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3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3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3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3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533400</xdr:rowOff>
    </xdr:to>
    <xdr:sp macro="" textlink="">
      <xdr:nvSpPr>
        <xdr:cNvPr id="1737" name="Прямоугольник 2"/>
        <xdr:cNvSpPr>
          <a:spLocks noChangeArrowheads="1"/>
        </xdr:cNvSpPr>
      </xdr:nvSpPr>
      <xdr:spPr bwMode="auto">
        <a:xfrm>
          <a:off x="5200650" y="27717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4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4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4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4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4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4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4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4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5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5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5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5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5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6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176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6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6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133350</xdr:rowOff>
    </xdr:to>
    <xdr:sp macro="" textlink="">
      <xdr:nvSpPr>
        <xdr:cNvPr id="1764" name="Прямоугольник 2"/>
        <xdr:cNvSpPr>
          <a:spLocks noChangeArrowheads="1"/>
        </xdr:cNvSpPr>
      </xdr:nvSpPr>
      <xdr:spPr bwMode="auto">
        <a:xfrm>
          <a:off x="5200650" y="27717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133350</xdr:rowOff>
    </xdr:to>
    <xdr:sp macro="" textlink="">
      <xdr:nvSpPr>
        <xdr:cNvPr id="1765" name="Прямоугольник 59674"/>
        <xdr:cNvSpPr>
          <a:spLocks noChangeArrowheads="1"/>
        </xdr:cNvSpPr>
      </xdr:nvSpPr>
      <xdr:spPr bwMode="auto">
        <a:xfrm>
          <a:off x="5200650" y="27717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476250</xdr:rowOff>
    </xdr:to>
    <xdr:sp macro="" textlink="">
      <xdr:nvSpPr>
        <xdr:cNvPr id="1766"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400050</xdr:rowOff>
    </xdr:to>
    <xdr:sp macro="" textlink="">
      <xdr:nvSpPr>
        <xdr:cNvPr id="1767" name="Прямоугольник 2"/>
        <xdr:cNvSpPr>
          <a:spLocks noChangeArrowheads="1"/>
        </xdr:cNvSpPr>
      </xdr:nvSpPr>
      <xdr:spPr bwMode="auto">
        <a:xfrm>
          <a:off x="5153025" y="27717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209550</xdr:rowOff>
    </xdr:to>
    <xdr:sp macro="" textlink="">
      <xdr:nvSpPr>
        <xdr:cNvPr id="1768" name="Прямоугольник 4"/>
        <xdr:cNvSpPr>
          <a:spLocks noChangeArrowheads="1"/>
        </xdr:cNvSpPr>
      </xdr:nvSpPr>
      <xdr:spPr bwMode="auto">
        <a:xfrm>
          <a:off x="5153025" y="27717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209550</xdr:rowOff>
    </xdr:to>
    <xdr:sp macro="" textlink="">
      <xdr:nvSpPr>
        <xdr:cNvPr id="1769" name="Прямоугольник 6"/>
        <xdr:cNvSpPr>
          <a:spLocks noChangeArrowheads="1"/>
        </xdr:cNvSpPr>
      </xdr:nvSpPr>
      <xdr:spPr bwMode="auto">
        <a:xfrm>
          <a:off x="5153025" y="27717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209550</xdr:rowOff>
    </xdr:to>
    <xdr:sp macro="" textlink="">
      <xdr:nvSpPr>
        <xdr:cNvPr id="1770" name="Прямоугольник 4"/>
        <xdr:cNvSpPr>
          <a:spLocks noChangeArrowheads="1"/>
        </xdr:cNvSpPr>
      </xdr:nvSpPr>
      <xdr:spPr bwMode="auto">
        <a:xfrm>
          <a:off x="5153025" y="27717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209550</xdr:rowOff>
    </xdr:to>
    <xdr:sp macro="" textlink="">
      <xdr:nvSpPr>
        <xdr:cNvPr id="1771" name="Прямоугольник 6"/>
        <xdr:cNvSpPr>
          <a:spLocks noChangeArrowheads="1"/>
        </xdr:cNvSpPr>
      </xdr:nvSpPr>
      <xdr:spPr bwMode="auto">
        <a:xfrm>
          <a:off x="5153025" y="27717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177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561975</xdr:rowOff>
    </xdr:to>
    <xdr:sp macro="" textlink="">
      <xdr:nvSpPr>
        <xdr:cNvPr id="1773" name="Прямоугольник 2"/>
        <xdr:cNvSpPr>
          <a:spLocks noChangeArrowheads="1"/>
        </xdr:cNvSpPr>
      </xdr:nvSpPr>
      <xdr:spPr bwMode="auto">
        <a:xfrm>
          <a:off x="5200650" y="2771775"/>
          <a:ext cx="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77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775"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776"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77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778"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779"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361950</xdr:rowOff>
    </xdr:to>
    <xdr:sp macro="" textlink="">
      <xdr:nvSpPr>
        <xdr:cNvPr id="1780"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38100</xdr:rowOff>
    </xdr:to>
    <xdr:sp macro="" textlink="">
      <xdr:nvSpPr>
        <xdr:cNvPr id="1781"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38100</xdr:rowOff>
    </xdr:to>
    <xdr:sp macro="" textlink="">
      <xdr:nvSpPr>
        <xdr:cNvPr id="1782"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123825</xdr:rowOff>
    </xdr:to>
    <xdr:sp macro="" textlink="">
      <xdr:nvSpPr>
        <xdr:cNvPr id="1783"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38100</xdr:rowOff>
    </xdr:to>
    <xdr:sp macro="" textlink="">
      <xdr:nvSpPr>
        <xdr:cNvPr id="1784"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38100</xdr:rowOff>
    </xdr:to>
    <xdr:sp macro="" textlink="">
      <xdr:nvSpPr>
        <xdr:cNvPr id="1785"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123825</xdr:rowOff>
    </xdr:to>
    <xdr:sp macro="" textlink="">
      <xdr:nvSpPr>
        <xdr:cNvPr id="1786"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152400</xdr:rowOff>
    </xdr:to>
    <xdr:sp macro="" textlink="">
      <xdr:nvSpPr>
        <xdr:cNvPr id="1787" name="Прямоугольник 2"/>
        <xdr:cNvSpPr>
          <a:spLocks noChangeArrowheads="1"/>
        </xdr:cNvSpPr>
      </xdr:nvSpPr>
      <xdr:spPr bwMode="auto">
        <a:xfrm>
          <a:off x="5114925" y="2771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78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78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79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79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79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79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79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79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79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79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79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79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0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0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0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0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0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0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0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0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0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0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1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1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1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1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123</xdr:row>
      <xdr:rowOff>0</xdr:rowOff>
    </xdr:from>
    <xdr:to>
      <xdr:col>3</xdr:col>
      <xdr:colOff>1381125</xdr:colOff>
      <xdr:row>124</xdr:row>
      <xdr:rowOff>304800</xdr:rowOff>
    </xdr:to>
    <xdr:sp macro="" textlink="">
      <xdr:nvSpPr>
        <xdr:cNvPr id="1814"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1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1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1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1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1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2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2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2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2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2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2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2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2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2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2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3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3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3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3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3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3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3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3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3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3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4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123</xdr:row>
      <xdr:rowOff>0</xdr:rowOff>
    </xdr:from>
    <xdr:to>
      <xdr:col>3</xdr:col>
      <xdr:colOff>1381125</xdr:colOff>
      <xdr:row>123</xdr:row>
      <xdr:rowOff>123825</xdr:rowOff>
    </xdr:to>
    <xdr:sp macro="" textlink="">
      <xdr:nvSpPr>
        <xdr:cNvPr id="1841"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123</xdr:row>
      <xdr:rowOff>0</xdr:rowOff>
    </xdr:from>
    <xdr:to>
      <xdr:col>3</xdr:col>
      <xdr:colOff>1381125</xdr:colOff>
      <xdr:row>123</xdr:row>
      <xdr:rowOff>123825</xdr:rowOff>
    </xdr:to>
    <xdr:sp macro="" textlink="">
      <xdr:nvSpPr>
        <xdr:cNvPr id="1842"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276225</xdr:rowOff>
    </xdr:to>
    <xdr:sp macro="" textlink="">
      <xdr:nvSpPr>
        <xdr:cNvPr id="1843" name="Прямоугольник 2"/>
        <xdr:cNvSpPr>
          <a:spLocks noChangeArrowheads="1"/>
        </xdr:cNvSpPr>
      </xdr:nvSpPr>
      <xdr:spPr bwMode="auto">
        <a:xfrm>
          <a:off x="5114925" y="277177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209550</xdr:rowOff>
    </xdr:to>
    <xdr:sp macro="" textlink="">
      <xdr:nvSpPr>
        <xdr:cNvPr id="1844" name="Прямоугольник 2"/>
        <xdr:cNvSpPr>
          <a:spLocks noChangeArrowheads="1"/>
        </xdr:cNvSpPr>
      </xdr:nvSpPr>
      <xdr:spPr bwMode="auto">
        <a:xfrm>
          <a:off x="5114925" y="27717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845"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846"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847"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848"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4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123</xdr:row>
      <xdr:rowOff>0</xdr:rowOff>
    </xdr:from>
    <xdr:to>
      <xdr:col>3</xdr:col>
      <xdr:colOff>1381125</xdr:colOff>
      <xdr:row>124</xdr:row>
      <xdr:rowOff>361950</xdr:rowOff>
    </xdr:to>
    <xdr:sp macro="" textlink="">
      <xdr:nvSpPr>
        <xdr:cNvPr id="1850"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5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852"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853"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5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855"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856"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361950</xdr:rowOff>
    </xdr:to>
    <xdr:sp macro="" textlink="">
      <xdr:nvSpPr>
        <xdr:cNvPr id="1857"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38100</xdr:rowOff>
    </xdr:to>
    <xdr:sp macro="" textlink="">
      <xdr:nvSpPr>
        <xdr:cNvPr id="1858"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38100</xdr:rowOff>
    </xdr:to>
    <xdr:sp macro="" textlink="">
      <xdr:nvSpPr>
        <xdr:cNvPr id="1859"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123825</xdr:rowOff>
    </xdr:to>
    <xdr:sp macro="" textlink="">
      <xdr:nvSpPr>
        <xdr:cNvPr id="1860"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38100</xdr:rowOff>
    </xdr:to>
    <xdr:sp macro="" textlink="">
      <xdr:nvSpPr>
        <xdr:cNvPr id="1861"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38100</xdr:rowOff>
    </xdr:to>
    <xdr:sp macro="" textlink="">
      <xdr:nvSpPr>
        <xdr:cNvPr id="1862"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123825</xdr:rowOff>
    </xdr:to>
    <xdr:sp macro="" textlink="">
      <xdr:nvSpPr>
        <xdr:cNvPr id="1863"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152400</xdr:rowOff>
    </xdr:to>
    <xdr:sp macro="" textlink="">
      <xdr:nvSpPr>
        <xdr:cNvPr id="1864" name="Прямоугольник 2"/>
        <xdr:cNvSpPr>
          <a:spLocks noChangeArrowheads="1"/>
        </xdr:cNvSpPr>
      </xdr:nvSpPr>
      <xdr:spPr bwMode="auto">
        <a:xfrm>
          <a:off x="5114925" y="2771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6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6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6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6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6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7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7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7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7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7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7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7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7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7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7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8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8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8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8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8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8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8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8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8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8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9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123</xdr:row>
      <xdr:rowOff>0</xdr:rowOff>
    </xdr:from>
    <xdr:to>
      <xdr:col>3</xdr:col>
      <xdr:colOff>1381125</xdr:colOff>
      <xdr:row>124</xdr:row>
      <xdr:rowOff>304800</xdr:rowOff>
    </xdr:to>
    <xdr:sp macro="" textlink="">
      <xdr:nvSpPr>
        <xdr:cNvPr id="1891"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9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9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9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9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9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89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9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89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90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90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90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90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90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90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90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90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90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90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91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91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91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91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91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66675</xdr:rowOff>
    </xdr:to>
    <xdr:sp macro="" textlink="">
      <xdr:nvSpPr>
        <xdr:cNvPr id="191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91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91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123</xdr:row>
      <xdr:rowOff>0</xdr:rowOff>
    </xdr:from>
    <xdr:to>
      <xdr:col>3</xdr:col>
      <xdr:colOff>1381125</xdr:colOff>
      <xdr:row>123</xdr:row>
      <xdr:rowOff>123825</xdr:rowOff>
    </xdr:to>
    <xdr:sp macro="" textlink="">
      <xdr:nvSpPr>
        <xdr:cNvPr id="1918"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123</xdr:row>
      <xdr:rowOff>0</xdr:rowOff>
    </xdr:from>
    <xdr:to>
      <xdr:col>3</xdr:col>
      <xdr:colOff>1381125</xdr:colOff>
      <xdr:row>123</xdr:row>
      <xdr:rowOff>123825</xdr:rowOff>
    </xdr:to>
    <xdr:sp macro="" textlink="">
      <xdr:nvSpPr>
        <xdr:cNvPr id="1919"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276225</xdr:rowOff>
    </xdr:to>
    <xdr:sp macro="" textlink="">
      <xdr:nvSpPr>
        <xdr:cNvPr id="1920" name="Прямоугольник 2"/>
        <xdr:cNvSpPr>
          <a:spLocks noChangeArrowheads="1"/>
        </xdr:cNvSpPr>
      </xdr:nvSpPr>
      <xdr:spPr bwMode="auto">
        <a:xfrm>
          <a:off x="5114925" y="277177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209550</xdr:rowOff>
    </xdr:to>
    <xdr:sp macro="" textlink="">
      <xdr:nvSpPr>
        <xdr:cNvPr id="1921" name="Прямоугольник 2"/>
        <xdr:cNvSpPr>
          <a:spLocks noChangeArrowheads="1"/>
        </xdr:cNvSpPr>
      </xdr:nvSpPr>
      <xdr:spPr bwMode="auto">
        <a:xfrm>
          <a:off x="5114925" y="27717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922"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923"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924"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124</xdr:row>
      <xdr:rowOff>19050</xdr:rowOff>
    </xdr:to>
    <xdr:sp macro="" textlink="">
      <xdr:nvSpPr>
        <xdr:cNvPr id="1925"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123</xdr:row>
      <xdr:rowOff>0</xdr:rowOff>
    </xdr:from>
    <xdr:to>
      <xdr:col>3</xdr:col>
      <xdr:colOff>1333500</xdr:colOff>
      <xdr:row>123</xdr:row>
      <xdr:rowOff>190500</xdr:rowOff>
    </xdr:to>
    <xdr:sp macro="" textlink="">
      <xdr:nvSpPr>
        <xdr:cNvPr id="192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123</xdr:row>
      <xdr:rowOff>0</xdr:rowOff>
    </xdr:from>
    <xdr:to>
      <xdr:col>3</xdr:col>
      <xdr:colOff>1381125</xdr:colOff>
      <xdr:row>124</xdr:row>
      <xdr:rowOff>361950</xdr:rowOff>
    </xdr:to>
    <xdr:sp macro="" textlink="">
      <xdr:nvSpPr>
        <xdr:cNvPr id="1927"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2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1929"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1930"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3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1932"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1933"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571500</xdr:rowOff>
    </xdr:to>
    <xdr:sp macro="" textlink="">
      <xdr:nvSpPr>
        <xdr:cNvPr id="1934"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38100</xdr:rowOff>
    </xdr:to>
    <xdr:sp macro="" textlink="">
      <xdr:nvSpPr>
        <xdr:cNvPr id="1935"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38100</xdr:rowOff>
    </xdr:to>
    <xdr:sp macro="" textlink="">
      <xdr:nvSpPr>
        <xdr:cNvPr id="1936"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123825</xdr:rowOff>
    </xdr:to>
    <xdr:sp macro="" textlink="">
      <xdr:nvSpPr>
        <xdr:cNvPr id="1937"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38100</xdr:rowOff>
    </xdr:to>
    <xdr:sp macro="" textlink="">
      <xdr:nvSpPr>
        <xdr:cNvPr id="1938"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38100</xdr:rowOff>
    </xdr:to>
    <xdr:sp macro="" textlink="">
      <xdr:nvSpPr>
        <xdr:cNvPr id="1939"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123825</xdr:rowOff>
    </xdr:to>
    <xdr:sp macro="" textlink="">
      <xdr:nvSpPr>
        <xdr:cNvPr id="1940"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152400</xdr:rowOff>
    </xdr:to>
    <xdr:sp macro="" textlink="">
      <xdr:nvSpPr>
        <xdr:cNvPr id="1941" name="Прямоугольник 2"/>
        <xdr:cNvSpPr>
          <a:spLocks noChangeArrowheads="1"/>
        </xdr:cNvSpPr>
      </xdr:nvSpPr>
      <xdr:spPr bwMode="auto">
        <a:xfrm>
          <a:off x="5114925" y="2771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4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4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4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4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4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4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4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4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5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5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5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5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5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5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5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5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5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5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6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6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6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6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6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6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6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6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124</xdr:row>
      <xdr:rowOff>0</xdr:rowOff>
    </xdr:from>
    <xdr:to>
      <xdr:col>3</xdr:col>
      <xdr:colOff>1381125</xdr:colOff>
      <xdr:row>124</xdr:row>
      <xdr:rowOff>520700</xdr:rowOff>
    </xdr:to>
    <xdr:sp macro="" textlink="">
      <xdr:nvSpPr>
        <xdr:cNvPr id="1968"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6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7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7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7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7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7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7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7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7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7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7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8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8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8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8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8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8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8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8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8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8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9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9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199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9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199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124</xdr:row>
      <xdr:rowOff>0</xdr:rowOff>
    </xdr:from>
    <xdr:to>
      <xdr:col>3</xdr:col>
      <xdr:colOff>1381125</xdr:colOff>
      <xdr:row>124</xdr:row>
      <xdr:rowOff>123825</xdr:rowOff>
    </xdr:to>
    <xdr:sp macro="" textlink="">
      <xdr:nvSpPr>
        <xdr:cNvPr id="1995"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124</xdr:row>
      <xdr:rowOff>0</xdr:rowOff>
    </xdr:from>
    <xdr:to>
      <xdr:col>3</xdr:col>
      <xdr:colOff>1381125</xdr:colOff>
      <xdr:row>124</xdr:row>
      <xdr:rowOff>123825</xdr:rowOff>
    </xdr:to>
    <xdr:sp macro="" textlink="">
      <xdr:nvSpPr>
        <xdr:cNvPr id="1996"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485775</xdr:rowOff>
    </xdr:to>
    <xdr:sp macro="" textlink="">
      <xdr:nvSpPr>
        <xdr:cNvPr id="1997" name="Прямоугольник 2"/>
        <xdr:cNvSpPr>
          <a:spLocks noChangeArrowheads="1"/>
        </xdr:cNvSpPr>
      </xdr:nvSpPr>
      <xdr:spPr bwMode="auto">
        <a:xfrm>
          <a:off x="5114925" y="277177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419100</xdr:rowOff>
    </xdr:to>
    <xdr:sp macro="" textlink="">
      <xdr:nvSpPr>
        <xdr:cNvPr id="1998" name="Прямоугольник 2"/>
        <xdr:cNvSpPr>
          <a:spLocks noChangeArrowheads="1"/>
        </xdr:cNvSpPr>
      </xdr:nvSpPr>
      <xdr:spPr bwMode="auto">
        <a:xfrm>
          <a:off x="5114925" y="27717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1999"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2000"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2001"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2002"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0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124</xdr:row>
      <xdr:rowOff>0</xdr:rowOff>
    </xdr:from>
    <xdr:to>
      <xdr:col>3</xdr:col>
      <xdr:colOff>1381125</xdr:colOff>
      <xdr:row>124</xdr:row>
      <xdr:rowOff>571500</xdr:rowOff>
    </xdr:to>
    <xdr:sp macro="" textlink="">
      <xdr:nvSpPr>
        <xdr:cNvPr id="2004"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0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2006"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2007"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0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2009"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2010"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571500</xdr:rowOff>
    </xdr:to>
    <xdr:sp macro="" textlink="">
      <xdr:nvSpPr>
        <xdr:cNvPr id="2011"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38100</xdr:rowOff>
    </xdr:to>
    <xdr:sp macro="" textlink="">
      <xdr:nvSpPr>
        <xdr:cNvPr id="2012"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38100</xdr:rowOff>
    </xdr:to>
    <xdr:sp macro="" textlink="">
      <xdr:nvSpPr>
        <xdr:cNvPr id="2013"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123825</xdr:rowOff>
    </xdr:to>
    <xdr:sp macro="" textlink="">
      <xdr:nvSpPr>
        <xdr:cNvPr id="2014"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38100</xdr:rowOff>
    </xdr:to>
    <xdr:sp macro="" textlink="">
      <xdr:nvSpPr>
        <xdr:cNvPr id="2015"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38100</xdr:rowOff>
    </xdr:to>
    <xdr:sp macro="" textlink="">
      <xdr:nvSpPr>
        <xdr:cNvPr id="2016"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123825</xdr:rowOff>
    </xdr:to>
    <xdr:sp macro="" textlink="">
      <xdr:nvSpPr>
        <xdr:cNvPr id="2017"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152400</xdr:rowOff>
    </xdr:to>
    <xdr:sp macro="" textlink="">
      <xdr:nvSpPr>
        <xdr:cNvPr id="2018" name="Прямоугольник 2"/>
        <xdr:cNvSpPr>
          <a:spLocks noChangeArrowheads="1"/>
        </xdr:cNvSpPr>
      </xdr:nvSpPr>
      <xdr:spPr bwMode="auto">
        <a:xfrm>
          <a:off x="5114925" y="2771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1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2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2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2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2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2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2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2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2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2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2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3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3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3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3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3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3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3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3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3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3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4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4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4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4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4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124</xdr:row>
      <xdr:rowOff>0</xdr:rowOff>
    </xdr:from>
    <xdr:to>
      <xdr:col>3</xdr:col>
      <xdr:colOff>1381125</xdr:colOff>
      <xdr:row>124</xdr:row>
      <xdr:rowOff>520700</xdr:rowOff>
    </xdr:to>
    <xdr:sp macro="" textlink="">
      <xdr:nvSpPr>
        <xdr:cNvPr id="2045"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4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4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4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4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5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5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5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5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5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5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5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5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5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5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6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6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6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6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6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6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6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6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6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66675</xdr:rowOff>
    </xdr:to>
    <xdr:sp macro="" textlink="">
      <xdr:nvSpPr>
        <xdr:cNvPr id="206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7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7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124</xdr:row>
      <xdr:rowOff>0</xdr:rowOff>
    </xdr:from>
    <xdr:to>
      <xdr:col>3</xdr:col>
      <xdr:colOff>1381125</xdr:colOff>
      <xdr:row>124</xdr:row>
      <xdr:rowOff>123825</xdr:rowOff>
    </xdr:to>
    <xdr:sp macro="" textlink="">
      <xdr:nvSpPr>
        <xdr:cNvPr id="2072"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124</xdr:row>
      <xdr:rowOff>0</xdr:rowOff>
    </xdr:from>
    <xdr:to>
      <xdr:col>3</xdr:col>
      <xdr:colOff>1381125</xdr:colOff>
      <xdr:row>124</xdr:row>
      <xdr:rowOff>123825</xdr:rowOff>
    </xdr:to>
    <xdr:sp macro="" textlink="">
      <xdr:nvSpPr>
        <xdr:cNvPr id="2073"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485775</xdr:rowOff>
    </xdr:to>
    <xdr:sp macro="" textlink="">
      <xdr:nvSpPr>
        <xdr:cNvPr id="2074" name="Прямоугольник 2"/>
        <xdr:cNvSpPr>
          <a:spLocks noChangeArrowheads="1"/>
        </xdr:cNvSpPr>
      </xdr:nvSpPr>
      <xdr:spPr bwMode="auto">
        <a:xfrm>
          <a:off x="5114925" y="277177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419100</xdr:rowOff>
    </xdr:to>
    <xdr:sp macro="" textlink="">
      <xdr:nvSpPr>
        <xdr:cNvPr id="2075" name="Прямоугольник 2"/>
        <xdr:cNvSpPr>
          <a:spLocks noChangeArrowheads="1"/>
        </xdr:cNvSpPr>
      </xdr:nvSpPr>
      <xdr:spPr bwMode="auto">
        <a:xfrm>
          <a:off x="5114925" y="27717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2076"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2077"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2078"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228600</xdr:rowOff>
    </xdr:to>
    <xdr:sp macro="" textlink="">
      <xdr:nvSpPr>
        <xdr:cNvPr id="2079"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124</xdr:row>
      <xdr:rowOff>0</xdr:rowOff>
    </xdr:from>
    <xdr:to>
      <xdr:col>3</xdr:col>
      <xdr:colOff>1333500</xdr:colOff>
      <xdr:row>124</xdr:row>
      <xdr:rowOff>190500</xdr:rowOff>
    </xdr:to>
    <xdr:sp macro="" textlink="">
      <xdr:nvSpPr>
        <xdr:cNvPr id="208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124</xdr:row>
      <xdr:rowOff>0</xdr:rowOff>
    </xdr:from>
    <xdr:to>
      <xdr:col>3</xdr:col>
      <xdr:colOff>1381125</xdr:colOff>
      <xdr:row>124</xdr:row>
      <xdr:rowOff>571500</xdr:rowOff>
    </xdr:to>
    <xdr:sp macro="" textlink="">
      <xdr:nvSpPr>
        <xdr:cNvPr id="2081"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08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083"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084"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08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086"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087"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571500</xdr:rowOff>
    </xdr:to>
    <xdr:sp macro="" textlink="">
      <xdr:nvSpPr>
        <xdr:cNvPr id="2088"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38100</xdr:rowOff>
    </xdr:to>
    <xdr:sp macro="" textlink="">
      <xdr:nvSpPr>
        <xdr:cNvPr id="2089"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38100</xdr:rowOff>
    </xdr:to>
    <xdr:sp macro="" textlink="">
      <xdr:nvSpPr>
        <xdr:cNvPr id="2090"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123825</xdr:rowOff>
    </xdr:to>
    <xdr:sp macro="" textlink="">
      <xdr:nvSpPr>
        <xdr:cNvPr id="2091"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38100</xdr:rowOff>
    </xdr:to>
    <xdr:sp macro="" textlink="">
      <xdr:nvSpPr>
        <xdr:cNvPr id="2092"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38100</xdr:rowOff>
    </xdr:to>
    <xdr:sp macro="" textlink="">
      <xdr:nvSpPr>
        <xdr:cNvPr id="2093"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123825</xdr:rowOff>
    </xdr:to>
    <xdr:sp macro="" textlink="">
      <xdr:nvSpPr>
        <xdr:cNvPr id="2094"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152400</xdr:rowOff>
    </xdr:to>
    <xdr:sp macro="" textlink="">
      <xdr:nvSpPr>
        <xdr:cNvPr id="2095" name="Прямоугольник 2"/>
        <xdr:cNvSpPr>
          <a:spLocks noChangeArrowheads="1"/>
        </xdr:cNvSpPr>
      </xdr:nvSpPr>
      <xdr:spPr bwMode="auto">
        <a:xfrm>
          <a:off x="5114925" y="2771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09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09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09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09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0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0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0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0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0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0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0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0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0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0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1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1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1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1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1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1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1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1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1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1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2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2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520700</xdr:rowOff>
    </xdr:to>
    <xdr:sp macro="" textlink="">
      <xdr:nvSpPr>
        <xdr:cNvPr id="2122"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2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2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2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2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2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2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2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3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3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3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3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3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3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3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3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3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3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4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4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4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4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4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4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4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4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4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123825</xdr:rowOff>
    </xdr:to>
    <xdr:sp macro="" textlink="">
      <xdr:nvSpPr>
        <xdr:cNvPr id="2149"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123825</xdr:rowOff>
    </xdr:to>
    <xdr:sp macro="" textlink="">
      <xdr:nvSpPr>
        <xdr:cNvPr id="2150"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485775</xdr:rowOff>
    </xdr:to>
    <xdr:sp macro="" textlink="">
      <xdr:nvSpPr>
        <xdr:cNvPr id="2151" name="Прямоугольник 2"/>
        <xdr:cNvSpPr>
          <a:spLocks noChangeArrowheads="1"/>
        </xdr:cNvSpPr>
      </xdr:nvSpPr>
      <xdr:spPr bwMode="auto">
        <a:xfrm>
          <a:off x="5114925" y="277177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419100</xdr:rowOff>
    </xdr:to>
    <xdr:sp macro="" textlink="">
      <xdr:nvSpPr>
        <xdr:cNvPr id="2152" name="Прямоугольник 2"/>
        <xdr:cNvSpPr>
          <a:spLocks noChangeArrowheads="1"/>
        </xdr:cNvSpPr>
      </xdr:nvSpPr>
      <xdr:spPr bwMode="auto">
        <a:xfrm>
          <a:off x="5114925" y="27717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153"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154"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155"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156"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5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571500</xdr:rowOff>
    </xdr:to>
    <xdr:sp macro="" textlink="">
      <xdr:nvSpPr>
        <xdr:cNvPr id="2158"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5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160"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161"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6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163"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164"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571500</xdr:rowOff>
    </xdr:to>
    <xdr:sp macro="" textlink="">
      <xdr:nvSpPr>
        <xdr:cNvPr id="2165"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38100</xdr:rowOff>
    </xdr:to>
    <xdr:sp macro="" textlink="">
      <xdr:nvSpPr>
        <xdr:cNvPr id="2166"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38100</xdr:rowOff>
    </xdr:to>
    <xdr:sp macro="" textlink="">
      <xdr:nvSpPr>
        <xdr:cNvPr id="2167"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123825</xdr:rowOff>
    </xdr:to>
    <xdr:sp macro="" textlink="">
      <xdr:nvSpPr>
        <xdr:cNvPr id="2168"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38100</xdr:rowOff>
    </xdr:to>
    <xdr:sp macro="" textlink="">
      <xdr:nvSpPr>
        <xdr:cNvPr id="2169"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38100</xdr:rowOff>
    </xdr:to>
    <xdr:sp macro="" textlink="">
      <xdr:nvSpPr>
        <xdr:cNvPr id="2170"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123825</xdr:rowOff>
    </xdr:to>
    <xdr:sp macro="" textlink="">
      <xdr:nvSpPr>
        <xdr:cNvPr id="2171"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152400</xdr:rowOff>
    </xdr:to>
    <xdr:sp macro="" textlink="">
      <xdr:nvSpPr>
        <xdr:cNvPr id="2172" name="Прямоугольник 2"/>
        <xdr:cNvSpPr>
          <a:spLocks noChangeArrowheads="1"/>
        </xdr:cNvSpPr>
      </xdr:nvSpPr>
      <xdr:spPr bwMode="auto">
        <a:xfrm>
          <a:off x="5114925" y="2771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7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7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7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7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7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7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7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8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8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8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8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8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8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8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8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8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8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90"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9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9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9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9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9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19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9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19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520700</xdr:rowOff>
    </xdr:to>
    <xdr:sp macro="" textlink="">
      <xdr:nvSpPr>
        <xdr:cNvPr id="2199"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0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0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20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0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0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20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0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0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20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0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1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21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1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1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21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1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1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21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21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1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2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22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2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66675</xdr:rowOff>
    </xdr:to>
    <xdr:sp macro="" textlink="">
      <xdr:nvSpPr>
        <xdr:cNvPr id="222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22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22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123825</xdr:rowOff>
    </xdr:to>
    <xdr:sp macro="" textlink="">
      <xdr:nvSpPr>
        <xdr:cNvPr id="2226"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123825</xdr:rowOff>
    </xdr:to>
    <xdr:sp macro="" textlink="">
      <xdr:nvSpPr>
        <xdr:cNvPr id="2227"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485775</xdr:rowOff>
    </xdr:to>
    <xdr:sp macro="" textlink="">
      <xdr:nvSpPr>
        <xdr:cNvPr id="2228" name="Прямоугольник 2"/>
        <xdr:cNvSpPr>
          <a:spLocks noChangeArrowheads="1"/>
        </xdr:cNvSpPr>
      </xdr:nvSpPr>
      <xdr:spPr bwMode="auto">
        <a:xfrm>
          <a:off x="5114925" y="277177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419100</xdr:rowOff>
    </xdr:to>
    <xdr:sp macro="" textlink="">
      <xdr:nvSpPr>
        <xdr:cNvPr id="2229" name="Прямоугольник 2"/>
        <xdr:cNvSpPr>
          <a:spLocks noChangeArrowheads="1"/>
        </xdr:cNvSpPr>
      </xdr:nvSpPr>
      <xdr:spPr bwMode="auto">
        <a:xfrm>
          <a:off x="5114925" y="27717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230"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231"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232"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228600</xdr:rowOff>
    </xdr:to>
    <xdr:sp macro="" textlink="">
      <xdr:nvSpPr>
        <xdr:cNvPr id="2233"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152</xdr:row>
      <xdr:rowOff>0</xdr:rowOff>
    </xdr:from>
    <xdr:to>
      <xdr:col>3</xdr:col>
      <xdr:colOff>1333500</xdr:colOff>
      <xdr:row>152</xdr:row>
      <xdr:rowOff>190500</xdr:rowOff>
    </xdr:to>
    <xdr:sp macro="" textlink="">
      <xdr:nvSpPr>
        <xdr:cNvPr id="223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152</xdr:row>
      <xdr:rowOff>0</xdr:rowOff>
    </xdr:from>
    <xdr:to>
      <xdr:col>3</xdr:col>
      <xdr:colOff>1381125</xdr:colOff>
      <xdr:row>152</xdr:row>
      <xdr:rowOff>571500</xdr:rowOff>
    </xdr:to>
    <xdr:sp macro="" textlink="">
      <xdr:nvSpPr>
        <xdr:cNvPr id="2235"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3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237"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238"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3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240"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241"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571500</xdr:rowOff>
    </xdr:to>
    <xdr:sp macro="" textlink="">
      <xdr:nvSpPr>
        <xdr:cNvPr id="2242"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38100</xdr:rowOff>
    </xdr:to>
    <xdr:sp macro="" textlink="">
      <xdr:nvSpPr>
        <xdr:cNvPr id="2243"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38100</xdr:rowOff>
    </xdr:to>
    <xdr:sp macro="" textlink="">
      <xdr:nvSpPr>
        <xdr:cNvPr id="2244"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123825</xdr:rowOff>
    </xdr:to>
    <xdr:sp macro="" textlink="">
      <xdr:nvSpPr>
        <xdr:cNvPr id="2245"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38100</xdr:rowOff>
    </xdr:to>
    <xdr:sp macro="" textlink="">
      <xdr:nvSpPr>
        <xdr:cNvPr id="2246"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38100</xdr:rowOff>
    </xdr:to>
    <xdr:sp macro="" textlink="">
      <xdr:nvSpPr>
        <xdr:cNvPr id="2247"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123825</xdr:rowOff>
    </xdr:to>
    <xdr:sp macro="" textlink="">
      <xdr:nvSpPr>
        <xdr:cNvPr id="2248"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152400</xdr:rowOff>
    </xdr:to>
    <xdr:sp macro="" textlink="">
      <xdr:nvSpPr>
        <xdr:cNvPr id="2249" name="Прямоугольник 2"/>
        <xdr:cNvSpPr>
          <a:spLocks noChangeArrowheads="1"/>
        </xdr:cNvSpPr>
      </xdr:nvSpPr>
      <xdr:spPr bwMode="auto">
        <a:xfrm>
          <a:off x="5114925" y="2771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5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5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5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5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5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5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5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5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5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5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6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6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6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6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6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6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6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6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6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6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7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7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7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7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7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7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153</xdr:row>
      <xdr:rowOff>0</xdr:rowOff>
    </xdr:from>
    <xdr:to>
      <xdr:col>3</xdr:col>
      <xdr:colOff>1381125</xdr:colOff>
      <xdr:row>153</xdr:row>
      <xdr:rowOff>520700</xdr:rowOff>
    </xdr:to>
    <xdr:sp macro="" textlink="">
      <xdr:nvSpPr>
        <xdr:cNvPr id="2276"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7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7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7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8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8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8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8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8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8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8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8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8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8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9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9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9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9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9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9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9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9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29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29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0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0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0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153</xdr:row>
      <xdr:rowOff>0</xdr:rowOff>
    </xdr:from>
    <xdr:to>
      <xdr:col>3</xdr:col>
      <xdr:colOff>1381125</xdr:colOff>
      <xdr:row>153</xdr:row>
      <xdr:rowOff>123825</xdr:rowOff>
    </xdr:to>
    <xdr:sp macro="" textlink="">
      <xdr:nvSpPr>
        <xdr:cNvPr id="2303"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153</xdr:row>
      <xdr:rowOff>0</xdr:rowOff>
    </xdr:from>
    <xdr:to>
      <xdr:col>3</xdr:col>
      <xdr:colOff>1381125</xdr:colOff>
      <xdr:row>153</xdr:row>
      <xdr:rowOff>123825</xdr:rowOff>
    </xdr:to>
    <xdr:sp macro="" textlink="">
      <xdr:nvSpPr>
        <xdr:cNvPr id="2304"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485775</xdr:rowOff>
    </xdr:to>
    <xdr:sp macro="" textlink="">
      <xdr:nvSpPr>
        <xdr:cNvPr id="2305" name="Прямоугольник 2"/>
        <xdr:cNvSpPr>
          <a:spLocks noChangeArrowheads="1"/>
        </xdr:cNvSpPr>
      </xdr:nvSpPr>
      <xdr:spPr bwMode="auto">
        <a:xfrm>
          <a:off x="5114925" y="277177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419100</xdr:rowOff>
    </xdr:to>
    <xdr:sp macro="" textlink="">
      <xdr:nvSpPr>
        <xdr:cNvPr id="2306" name="Прямоугольник 2"/>
        <xdr:cNvSpPr>
          <a:spLocks noChangeArrowheads="1"/>
        </xdr:cNvSpPr>
      </xdr:nvSpPr>
      <xdr:spPr bwMode="auto">
        <a:xfrm>
          <a:off x="5114925" y="27717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07"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08"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09"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10"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1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153</xdr:row>
      <xdr:rowOff>0</xdr:rowOff>
    </xdr:from>
    <xdr:to>
      <xdr:col>3</xdr:col>
      <xdr:colOff>1381125</xdr:colOff>
      <xdr:row>153</xdr:row>
      <xdr:rowOff>571500</xdr:rowOff>
    </xdr:to>
    <xdr:sp macro="" textlink="">
      <xdr:nvSpPr>
        <xdr:cNvPr id="2312"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1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14"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15"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1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17"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18"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571500</xdr:rowOff>
    </xdr:to>
    <xdr:sp macro="" textlink="">
      <xdr:nvSpPr>
        <xdr:cNvPr id="2319"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38100</xdr:rowOff>
    </xdr:to>
    <xdr:sp macro="" textlink="">
      <xdr:nvSpPr>
        <xdr:cNvPr id="2320"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38100</xdr:rowOff>
    </xdr:to>
    <xdr:sp macro="" textlink="">
      <xdr:nvSpPr>
        <xdr:cNvPr id="2321"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123825</xdr:rowOff>
    </xdr:to>
    <xdr:sp macro="" textlink="">
      <xdr:nvSpPr>
        <xdr:cNvPr id="2322"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38100</xdr:rowOff>
    </xdr:to>
    <xdr:sp macro="" textlink="">
      <xdr:nvSpPr>
        <xdr:cNvPr id="2323"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38100</xdr:rowOff>
    </xdr:to>
    <xdr:sp macro="" textlink="">
      <xdr:nvSpPr>
        <xdr:cNvPr id="2324"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123825</xdr:rowOff>
    </xdr:to>
    <xdr:sp macro="" textlink="">
      <xdr:nvSpPr>
        <xdr:cNvPr id="2325"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152400</xdr:rowOff>
    </xdr:to>
    <xdr:sp macro="" textlink="">
      <xdr:nvSpPr>
        <xdr:cNvPr id="2326" name="Прямоугольник 2"/>
        <xdr:cNvSpPr>
          <a:spLocks noChangeArrowheads="1"/>
        </xdr:cNvSpPr>
      </xdr:nvSpPr>
      <xdr:spPr bwMode="auto">
        <a:xfrm>
          <a:off x="5114925" y="2771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2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2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2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3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3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3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3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3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3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3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3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3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3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4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4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4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4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4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4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4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4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4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4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5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5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5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153</xdr:row>
      <xdr:rowOff>0</xdr:rowOff>
    </xdr:from>
    <xdr:to>
      <xdr:col>3</xdr:col>
      <xdr:colOff>1381125</xdr:colOff>
      <xdr:row>153</xdr:row>
      <xdr:rowOff>520700</xdr:rowOff>
    </xdr:to>
    <xdr:sp macro="" textlink="">
      <xdr:nvSpPr>
        <xdr:cNvPr id="2353"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5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5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5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5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5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5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6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6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6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6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6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6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6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6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6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6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7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7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7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7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7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7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7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66675</xdr:rowOff>
    </xdr:to>
    <xdr:sp macro="" textlink="">
      <xdr:nvSpPr>
        <xdr:cNvPr id="237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7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7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153</xdr:row>
      <xdr:rowOff>0</xdr:rowOff>
    </xdr:from>
    <xdr:to>
      <xdr:col>3</xdr:col>
      <xdr:colOff>1381125</xdr:colOff>
      <xdr:row>153</xdr:row>
      <xdr:rowOff>123825</xdr:rowOff>
    </xdr:to>
    <xdr:sp macro="" textlink="">
      <xdr:nvSpPr>
        <xdr:cNvPr id="2380"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153</xdr:row>
      <xdr:rowOff>0</xdr:rowOff>
    </xdr:from>
    <xdr:to>
      <xdr:col>3</xdr:col>
      <xdr:colOff>1381125</xdr:colOff>
      <xdr:row>153</xdr:row>
      <xdr:rowOff>123825</xdr:rowOff>
    </xdr:to>
    <xdr:sp macro="" textlink="">
      <xdr:nvSpPr>
        <xdr:cNvPr id="2381"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485775</xdr:rowOff>
    </xdr:to>
    <xdr:sp macro="" textlink="">
      <xdr:nvSpPr>
        <xdr:cNvPr id="2382" name="Прямоугольник 2"/>
        <xdr:cNvSpPr>
          <a:spLocks noChangeArrowheads="1"/>
        </xdr:cNvSpPr>
      </xdr:nvSpPr>
      <xdr:spPr bwMode="auto">
        <a:xfrm>
          <a:off x="5114925" y="2771775"/>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419100</xdr:rowOff>
    </xdr:to>
    <xdr:sp macro="" textlink="">
      <xdr:nvSpPr>
        <xdr:cNvPr id="2383" name="Прямоугольник 2"/>
        <xdr:cNvSpPr>
          <a:spLocks noChangeArrowheads="1"/>
        </xdr:cNvSpPr>
      </xdr:nvSpPr>
      <xdr:spPr bwMode="auto">
        <a:xfrm>
          <a:off x="5114925" y="2771775"/>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84"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85"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86" name="Прямоугольник 4"/>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228600</xdr:rowOff>
    </xdr:to>
    <xdr:sp macro="" textlink="">
      <xdr:nvSpPr>
        <xdr:cNvPr id="2387" name="Прямоугольник 6"/>
        <xdr:cNvSpPr>
          <a:spLocks noChangeArrowheads="1"/>
        </xdr:cNvSpPr>
      </xdr:nvSpPr>
      <xdr:spPr bwMode="auto">
        <a:xfrm>
          <a:off x="5114925" y="277177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153</xdr:row>
      <xdr:rowOff>0</xdr:rowOff>
    </xdr:from>
    <xdr:to>
      <xdr:col>3</xdr:col>
      <xdr:colOff>1333500</xdr:colOff>
      <xdr:row>153</xdr:row>
      <xdr:rowOff>190500</xdr:rowOff>
    </xdr:to>
    <xdr:sp macro="" textlink="">
      <xdr:nvSpPr>
        <xdr:cNvPr id="238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153</xdr:row>
      <xdr:rowOff>0</xdr:rowOff>
    </xdr:from>
    <xdr:to>
      <xdr:col>3</xdr:col>
      <xdr:colOff>1381125</xdr:colOff>
      <xdr:row>153</xdr:row>
      <xdr:rowOff>571500</xdr:rowOff>
    </xdr:to>
    <xdr:sp macro="" textlink="">
      <xdr:nvSpPr>
        <xdr:cNvPr id="2389"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39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239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239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39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2394"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2395"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571500</xdr:rowOff>
    </xdr:to>
    <xdr:sp macro="" textlink="">
      <xdr:nvSpPr>
        <xdr:cNvPr id="2396"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38100</xdr:rowOff>
    </xdr:to>
    <xdr:sp macro="" textlink="">
      <xdr:nvSpPr>
        <xdr:cNvPr id="2397"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28575</xdr:rowOff>
    </xdr:to>
    <xdr:sp macro="" textlink="">
      <xdr:nvSpPr>
        <xdr:cNvPr id="2398"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123825</xdr:rowOff>
    </xdr:to>
    <xdr:sp macro="" textlink="">
      <xdr:nvSpPr>
        <xdr:cNvPr id="2399"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38100</xdr:rowOff>
    </xdr:to>
    <xdr:sp macro="" textlink="">
      <xdr:nvSpPr>
        <xdr:cNvPr id="2400"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28575</xdr:rowOff>
    </xdr:to>
    <xdr:sp macro="" textlink="">
      <xdr:nvSpPr>
        <xdr:cNvPr id="2401"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123825</xdr:rowOff>
    </xdr:to>
    <xdr:sp macro="" textlink="">
      <xdr:nvSpPr>
        <xdr:cNvPr id="2402"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161925</xdr:rowOff>
    </xdr:to>
    <xdr:sp macro="" textlink="">
      <xdr:nvSpPr>
        <xdr:cNvPr id="2403"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0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0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0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1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1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1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1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1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1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1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1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2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2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2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2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2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2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520700</xdr:rowOff>
    </xdr:to>
    <xdr:sp macro="" textlink="">
      <xdr:nvSpPr>
        <xdr:cNvPr id="2430"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3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3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3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3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3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4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4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4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4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4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4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4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4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5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5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66675</xdr:rowOff>
    </xdr:to>
    <xdr:sp macro="" textlink="">
      <xdr:nvSpPr>
        <xdr:cNvPr id="24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5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123825</xdr:rowOff>
    </xdr:to>
    <xdr:sp macro="" textlink="">
      <xdr:nvSpPr>
        <xdr:cNvPr id="2457"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123825</xdr:rowOff>
    </xdr:to>
    <xdr:sp macro="" textlink="">
      <xdr:nvSpPr>
        <xdr:cNvPr id="2458"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476250</xdr:rowOff>
    </xdr:to>
    <xdr:sp macro="" textlink="">
      <xdr:nvSpPr>
        <xdr:cNvPr id="2459"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406400</xdr:rowOff>
    </xdr:to>
    <xdr:sp macro="" textlink="">
      <xdr:nvSpPr>
        <xdr:cNvPr id="2460"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246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246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2463"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219075</xdr:rowOff>
    </xdr:to>
    <xdr:sp macro="" textlink="">
      <xdr:nvSpPr>
        <xdr:cNvPr id="2464"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103</xdr:row>
      <xdr:rowOff>0</xdr:rowOff>
    </xdr:from>
    <xdr:to>
      <xdr:col>3</xdr:col>
      <xdr:colOff>1333500</xdr:colOff>
      <xdr:row>103</xdr:row>
      <xdr:rowOff>190500</xdr:rowOff>
    </xdr:to>
    <xdr:sp macro="" textlink="">
      <xdr:nvSpPr>
        <xdr:cNvPr id="246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103</xdr:row>
      <xdr:rowOff>0</xdr:rowOff>
    </xdr:from>
    <xdr:to>
      <xdr:col>3</xdr:col>
      <xdr:colOff>1381125</xdr:colOff>
      <xdr:row>103</xdr:row>
      <xdr:rowOff>571500</xdr:rowOff>
    </xdr:to>
    <xdr:sp macro="" textlink="">
      <xdr:nvSpPr>
        <xdr:cNvPr id="2466"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46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46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46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47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47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47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571500</xdr:rowOff>
    </xdr:to>
    <xdr:sp macro="" textlink="">
      <xdr:nvSpPr>
        <xdr:cNvPr id="2473"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38100</xdr:rowOff>
    </xdr:to>
    <xdr:sp macro="" textlink="">
      <xdr:nvSpPr>
        <xdr:cNvPr id="2474"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28575</xdr:rowOff>
    </xdr:to>
    <xdr:sp macro="" textlink="">
      <xdr:nvSpPr>
        <xdr:cNvPr id="2475"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123825</xdr:rowOff>
    </xdr:to>
    <xdr:sp macro="" textlink="">
      <xdr:nvSpPr>
        <xdr:cNvPr id="2476"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38100</xdr:rowOff>
    </xdr:to>
    <xdr:sp macro="" textlink="">
      <xdr:nvSpPr>
        <xdr:cNvPr id="2477"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28575</xdr:rowOff>
    </xdr:to>
    <xdr:sp macro="" textlink="">
      <xdr:nvSpPr>
        <xdr:cNvPr id="2478"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123825</xdr:rowOff>
    </xdr:to>
    <xdr:sp macro="" textlink="">
      <xdr:nvSpPr>
        <xdr:cNvPr id="2479"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161925</xdr:rowOff>
    </xdr:to>
    <xdr:sp macro="" textlink="">
      <xdr:nvSpPr>
        <xdr:cNvPr id="2480"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8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4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8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48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8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8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48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9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9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49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9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9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49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9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49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49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49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0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0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0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0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0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0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520700</xdr:rowOff>
    </xdr:to>
    <xdr:sp macro="" textlink="">
      <xdr:nvSpPr>
        <xdr:cNvPr id="2507"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0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1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1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1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1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1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1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2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2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2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2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2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3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3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123825</xdr:rowOff>
    </xdr:to>
    <xdr:sp macro="" textlink="">
      <xdr:nvSpPr>
        <xdr:cNvPr id="2534"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123825</xdr:rowOff>
    </xdr:to>
    <xdr:sp macro="" textlink="">
      <xdr:nvSpPr>
        <xdr:cNvPr id="2535"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476250</xdr:rowOff>
    </xdr:to>
    <xdr:sp macro="" textlink="">
      <xdr:nvSpPr>
        <xdr:cNvPr id="2536"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406400</xdr:rowOff>
    </xdr:to>
    <xdr:sp macro="" textlink="">
      <xdr:nvSpPr>
        <xdr:cNvPr id="2537"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53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53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540"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541"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4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571500</xdr:rowOff>
    </xdr:to>
    <xdr:sp macro="" textlink="">
      <xdr:nvSpPr>
        <xdr:cNvPr id="2543"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4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54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54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4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54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54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571500</xdr:rowOff>
    </xdr:to>
    <xdr:sp macro="" textlink="">
      <xdr:nvSpPr>
        <xdr:cNvPr id="2550"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38100</xdr:rowOff>
    </xdr:to>
    <xdr:sp macro="" textlink="">
      <xdr:nvSpPr>
        <xdr:cNvPr id="2551"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28575</xdr:rowOff>
    </xdr:to>
    <xdr:sp macro="" textlink="">
      <xdr:nvSpPr>
        <xdr:cNvPr id="2552"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123825</xdr:rowOff>
    </xdr:to>
    <xdr:sp macro="" textlink="">
      <xdr:nvSpPr>
        <xdr:cNvPr id="2553"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38100</xdr:rowOff>
    </xdr:to>
    <xdr:sp macro="" textlink="">
      <xdr:nvSpPr>
        <xdr:cNvPr id="2554"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28575</xdr:rowOff>
    </xdr:to>
    <xdr:sp macro="" textlink="">
      <xdr:nvSpPr>
        <xdr:cNvPr id="2555"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123825</xdr:rowOff>
    </xdr:to>
    <xdr:sp macro="" textlink="">
      <xdr:nvSpPr>
        <xdr:cNvPr id="2556"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161925</xdr:rowOff>
    </xdr:to>
    <xdr:sp macro="" textlink="">
      <xdr:nvSpPr>
        <xdr:cNvPr id="2557"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5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6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6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6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6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6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6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6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6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6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7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7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7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7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7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7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7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7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7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8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8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520700</xdr:rowOff>
    </xdr:to>
    <xdr:sp macro="" textlink="">
      <xdr:nvSpPr>
        <xdr:cNvPr id="2584"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8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8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8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9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9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9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9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9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9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9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9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59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59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60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60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60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60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6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6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60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60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66675</xdr:rowOff>
    </xdr:to>
    <xdr:sp macro="" textlink="">
      <xdr:nvSpPr>
        <xdr:cNvPr id="26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60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6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123825</xdr:rowOff>
    </xdr:to>
    <xdr:sp macro="" textlink="">
      <xdr:nvSpPr>
        <xdr:cNvPr id="2611"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123825</xdr:rowOff>
    </xdr:to>
    <xdr:sp macro="" textlink="">
      <xdr:nvSpPr>
        <xdr:cNvPr id="2612"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476250</xdr:rowOff>
    </xdr:to>
    <xdr:sp macro="" textlink="">
      <xdr:nvSpPr>
        <xdr:cNvPr id="2613"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406400</xdr:rowOff>
    </xdr:to>
    <xdr:sp macro="" textlink="">
      <xdr:nvSpPr>
        <xdr:cNvPr id="2614"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61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61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617"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219075</xdr:rowOff>
    </xdr:to>
    <xdr:sp macro="" textlink="">
      <xdr:nvSpPr>
        <xdr:cNvPr id="2618"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104</xdr:row>
      <xdr:rowOff>0</xdr:rowOff>
    </xdr:from>
    <xdr:to>
      <xdr:col>3</xdr:col>
      <xdr:colOff>1333500</xdr:colOff>
      <xdr:row>104</xdr:row>
      <xdr:rowOff>190500</xdr:rowOff>
    </xdr:to>
    <xdr:sp macro="" textlink="">
      <xdr:nvSpPr>
        <xdr:cNvPr id="261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104</xdr:row>
      <xdr:rowOff>0</xdr:rowOff>
    </xdr:from>
    <xdr:to>
      <xdr:col>3</xdr:col>
      <xdr:colOff>1381125</xdr:colOff>
      <xdr:row>104</xdr:row>
      <xdr:rowOff>571500</xdr:rowOff>
    </xdr:to>
    <xdr:sp macro="" textlink="">
      <xdr:nvSpPr>
        <xdr:cNvPr id="2620"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2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219075</xdr:rowOff>
    </xdr:to>
    <xdr:sp macro="" textlink="">
      <xdr:nvSpPr>
        <xdr:cNvPr id="262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219075</xdr:rowOff>
    </xdr:to>
    <xdr:sp macro="" textlink="">
      <xdr:nvSpPr>
        <xdr:cNvPr id="262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2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219075</xdr:rowOff>
    </xdr:to>
    <xdr:sp macro="" textlink="">
      <xdr:nvSpPr>
        <xdr:cNvPr id="262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219075</xdr:rowOff>
    </xdr:to>
    <xdr:sp macro="" textlink="">
      <xdr:nvSpPr>
        <xdr:cNvPr id="262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571500</xdr:rowOff>
    </xdr:to>
    <xdr:sp macro="" textlink="">
      <xdr:nvSpPr>
        <xdr:cNvPr id="2627"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38100</xdr:rowOff>
    </xdr:to>
    <xdr:sp macro="" textlink="">
      <xdr:nvSpPr>
        <xdr:cNvPr id="2628"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28575</xdr:rowOff>
    </xdr:to>
    <xdr:sp macro="" textlink="">
      <xdr:nvSpPr>
        <xdr:cNvPr id="2629"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123825</xdr:rowOff>
    </xdr:to>
    <xdr:sp macro="" textlink="">
      <xdr:nvSpPr>
        <xdr:cNvPr id="2630"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38100</xdr:rowOff>
    </xdr:to>
    <xdr:sp macro="" textlink="">
      <xdr:nvSpPr>
        <xdr:cNvPr id="2631"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28575</xdr:rowOff>
    </xdr:to>
    <xdr:sp macro="" textlink="">
      <xdr:nvSpPr>
        <xdr:cNvPr id="2632"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123825</xdr:rowOff>
    </xdr:to>
    <xdr:sp macro="" textlink="">
      <xdr:nvSpPr>
        <xdr:cNvPr id="2633"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161925</xdr:rowOff>
    </xdr:to>
    <xdr:sp macro="" textlink="">
      <xdr:nvSpPr>
        <xdr:cNvPr id="2634"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3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3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4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4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4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4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4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4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4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4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5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5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5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5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5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6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105</xdr:row>
      <xdr:rowOff>0</xdr:rowOff>
    </xdr:from>
    <xdr:to>
      <xdr:col>3</xdr:col>
      <xdr:colOff>1381125</xdr:colOff>
      <xdr:row>105</xdr:row>
      <xdr:rowOff>520700</xdr:rowOff>
    </xdr:to>
    <xdr:sp macro="" textlink="">
      <xdr:nvSpPr>
        <xdr:cNvPr id="2661"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6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6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6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6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6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6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6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7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7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7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7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7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7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7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7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7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8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8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8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66675</xdr:rowOff>
    </xdr:to>
    <xdr:sp macro="" textlink="">
      <xdr:nvSpPr>
        <xdr:cNvPr id="26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8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105</xdr:row>
      <xdr:rowOff>0</xdr:rowOff>
    </xdr:from>
    <xdr:to>
      <xdr:col>3</xdr:col>
      <xdr:colOff>1381125</xdr:colOff>
      <xdr:row>105</xdr:row>
      <xdr:rowOff>123825</xdr:rowOff>
    </xdr:to>
    <xdr:sp macro="" textlink="">
      <xdr:nvSpPr>
        <xdr:cNvPr id="2688"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105</xdr:row>
      <xdr:rowOff>0</xdr:rowOff>
    </xdr:from>
    <xdr:to>
      <xdr:col>3</xdr:col>
      <xdr:colOff>1381125</xdr:colOff>
      <xdr:row>105</xdr:row>
      <xdr:rowOff>123825</xdr:rowOff>
    </xdr:to>
    <xdr:sp macro="" textlink="">
      <xdr:nvSpPr>
        <xdr:cNvPr id="2689"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476250</xdr:rowOff>
    </xdr:to>
    <xdr:sp macro="" textlink="">
      <xdr:nvSpPr>
        <xdr:cNvPr id="2690"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406400</xdr:rowOff>
    </xdr:to>
    <xdr:sp macro="" textlink="">
      <xdr:nvSpPr>
        <xdr:cNvPr id="2691"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219075</xdr:rowOff>
    </xdr:to>
    <xdr:sp macro="" textlink="">
      <xdr:nvSpPr>
        <xdr:cNvPr id="269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219075</xdr:rowOff>
    </xdr:to>
    <xdr:sp macro="" textlink="">
      <xdr:nvSpPr>
        <xdr:cNvPr id="269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219075</xdr:rowOff>
    </xdr:to>
    <xdr:sp macro="" textlink="">
      <xdr:nvSpPr>
        <xdr:cNvPr id="2694"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219075</xdr:rowOff>
    </xdr:to>
    <xdr:sp macro="" textlink="">
      <xdr:nvSpPr>
        <xdr:cNvPr id="2695"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105</xdr:row>
      <xdr:rowOff>0</xdr:rowOff>
    </xdr:from>
    <xdr:to>
      <xdr:col>3</xdr:col>
      <xdr:colOff>1333500</xdr:colOff>
      <xdr:row>105</xdr:row>
      <xdr:rowOff>190500</xdr:rowOff>
    </xdr:to>
    <xdr:sp macro="" textlink="">
      <xdr:nvSpPr>
        <xdr:cNvPr id="269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105</xdr:row>
      <xdr:rowOff>0</xdr:rowOff>
    </xdr:from>
    <xdr:to>
      <xdr:col>3</xdr:col>
      <xdr:colOff>1381125</xdr:colOff>
      <xdr:row>105</xdr:row>
      <xdr:rowOff>571500</xdr:rowOff>
    </xdr:to>
    <xdr:sp macro="" textlink="">
      <xdr:nvSpPr>
        <xdr:cNvPr id="2697"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69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219075</xdr:rowOff>
    </xdr:to>
    <xdr:sp macro="" textlink="">
      <xdr:nvSpPr>
        <xdr:cNvPr id="2699"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219075</xdr:rowOff>
    </xdr:to>
    <xdr:sp macro="" textlink="">
      <xdr:nvSpPr>
        <xdr:cNvPr id="2700"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0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219075</xdr:rowOff>
    </xdr:to>
    <xdr:sp macro="" textlink="">
      <xdr:nvSpPr>
        <xdr:cNvPr id="270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219075</xdr:rowOff>
    </xdr:to>
    <xdr:sp macro="" textlink="">
      <xdr:nvSpPr>
        <xdr:cNvPr id="270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571500</xdr:rowOff>
    </xdr:to>
    <xdr:sp macro="" textlink="">
      <xdr:nvSpPr>
        <xdr:cNvPr id="2704"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38100</xdr:rowOff>
    </xdr:to>
    <xdr:sp macro="" textlink="">
      <xdr:nvSpPr>
        <xdr:cNvPr id="2705"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28575</xdr:rowOff>
    </xdr:to>
    <xdr:sp macro="" textlink="">
      <xdr:nvSpPr>
        <xdr:cNvPr id="2706"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123825</xdr:rowOff>
    </xdr:to>
    <xdr:sp macro="" textlink="">
      <xdr:nvSpPr>
        <xdr:cNvPr id="2707"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38100</xdr:rowOff>
    </xdr:to>
    <xdr:sp macro="" textlink="">
      <xdr:nvSpPr>
        <xdr:cNvPr id="2708"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28575</xdr:rowOff>
    </xdr:to>
    <xdr:sp macro="" textlink="">
      <xdr:nvSpPr>
        <xdr:cNvPr id="2709"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123825</xdr:rowOff>
    </xdr:to>
    <xdr:sp macro="" textlink="">
      <xdr:nvSpPr>
        <xdr:cNvPr id="2710"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161925</xdr:rowOff>
    </xdr:to>
    <xdr:sp macro="" textlink="">
      <xdr:nvSpPr>
        <xdr:cNvPr id="2711"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1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1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1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1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1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2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2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2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2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2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2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3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3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3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3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3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520700</xdr:rowOff>
    </xdr:to>
    <xdr:sp macro="" textlink="">
      <xdr:nvSpPr>
        <xdr:cNvPr id="2738"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4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4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4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4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4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4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4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4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4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4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5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5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5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5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5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5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6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6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66675</xdr:rowOff>
    </xdr:to>
    <xdr:sp macro="" textlink="">
      <xdr:nvSpPr>
        <xdr:cNvPr id="27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6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6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123825</xdr:rowOff>
    </xdr:to>
    <xdr:sp macro="" textlink="">
      <xdr:nvSpPr>
        <xdr:cNvPr id="2765"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123825</xdr:rowOff>
    </xdr:to>
    <xdr:sp macro="" textlink="">
      <xdr:nvSpPr>
        <xdr:cNvPr id="2766"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476250</xdr:rowOff>
    </xdr:to>
    <xdr:sp macro="" textlink="">
      <xdr:nvSpPr>
        <xdr:cNvPr id="2767"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406400</xdr:rowOff>
    </xdr:to>
    <xdr:sp macro="" textlink="">
      <xdr:nvSpPr>
        <xdr:cNvPr id="2768"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219075</xdr:rowOff>
    </xdr:to>
    <xdr:sp macro="" textlink="">
      <xdr:nvSpPr>
        <xdr:cNvPr id="2769"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219075</xdr:rowOff>
    </xdr:to>
    <xdr:sp macro="" textlink="">
      <xdr:nvSpPr>
        <xdr:cNvPr id="2770"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219075</xdr:rowOff>
    </xdr:to>
    <xdr:sp macro="" textlink="">
      <xdr:nvSpPr>
        <xdr:cNvPr id="277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219075</xdr:rowOff>
    </xdr:to>
    <xdr:sp macro="" textlink="">
      <xdr:nvSpPr>
        <xdr:cNvPr id="277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75</xdr:row>
      <xdr:rowOff>0</xdr:rowOff>
    </xdr:from>
    <xdr:to>
      <xdr:col>3</xdr:col>
      <xdr:colOff>1333500</xdr:colOff>
      <xdr:row>75</xdr:row>
      <xdr:rowOff>190500</xdr:rowOff>
    </xdr:to>
    <xdr:sp macro="" textlink="">
      <xdr:nvSpPr>
        <xdr:cNvPr id="277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75</xdr:row>
      <xdr:rowOff>0</xdr:rowOff>
    </xdr:from>
    <xdr:to>
      <xdr:col>3</xdr:col>
      <xdr:colOff>1381125</xdr:colOff>
      <xdr:row>75</xdr:row>
      <xdr:rowOff>571500</xdr:rowOff>
    </xdr:to>
    <xdr:sp macro="" textlink="">
      <xdr:nvSpPr>
        <xdr:cNvPr id="2774"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77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776"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777"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77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779"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780"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577850</xdr:rowOff>
    </xdr:to>
    <xdr:sp macro="" textlink="">
      <xdr:nvSpPr>
        <xdr:cNvPr id="2781"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38100</xdr:rowOff>
    </xdr:to>
    <xdr:sp macro="" textlink="">
      <xdr:nvSpPr>
        <xdr:cNvPr id="2782"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28575</xdr:rowOff>
    </xdr:to>
    <xdr:sp macro="" textlink="">
      <xdr:nvSpPr>
        <xdr:cNvPr id="2783"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123825</xdr:rowOff>
    </xdr:to>
    <xdr:sp macro="" textlink="">
      <xdr:nvSpPr>
        <xdr:cNvPr id="2784"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38100</xdr:rowOff>
    </xdr:to>
    <xdr:sp macro="" textlink="">
      <xdr:nvSpPr>
        <xdr:cNvPr id="2785"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28575</xdr:rowOff>
    </xdr:to>
    <xdr:sp macro="" textlink="">
      <xdr:nvSpPr>
        <xdr:cNvPr id="2786"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123825</xdr:rowOff>
    </xdr:to>
    <xdr:sp macro="" textlink="">
      <xdr:nvSpPr>
        <xdr:cNvPr id="2787"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161925</xdr:rowOff>
    </xdr:to>
    <xdr:sp macro="" textlink="">
      <xdr:nvSpPr>
        <xdr:cNvPr id="2788"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78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79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79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79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79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79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79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79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79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79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79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0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0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0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0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0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0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0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1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1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76</xdr:row>
      <xdr:rowOff>0</xdr:rowOff>
    </xdr:from>
    <xdr:to>
      <xdr:col>3</xdr:col>
      <xdr:colOff>1381125</xdr:colOff>
      <xdr:row>76</xdr:row>
      <xdr:rowOff>520700</xdr:rowOff>
    </xdr:to>
    <xdr:sp macro="" textlink="">
      <xdr:nvSpPr>
        <xdr:cNvPr id="2815"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1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1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1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2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2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2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2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2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2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2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2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3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3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3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3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3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4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4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76</xdr:row>
      <xdr:rowOff>0</xdr:rowOff>
    </xdr:from>
    <xdr:to>
      <xdr:col>3</xdr:col>
      <xdr:colOff>1381125</xdr:colOff>
      <xdr:row>76</xdr:row>
      <xdr:rowOff>123825</xdr:rowOff>
    </xdr:to>
    <xdr:sp macro="" textlink="">
      <xdr:nvSpPr>
        <xdr:cNvPr id="2842"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76</xdr:row>
      <xdr:rowOff>0</xdr:rowOff>
    </xdr:from>
    <xdr:to>
      <xdr:col>3</xdr:col>
      <xdr:colOff>1381125</xdr:colOff>
      <xdr:row>76</xdr:row>
      <xdr:rowOff>123825</xdr:rowOff>
    </xdr:to>
    <xdr:sp macro="" textlink="">
      <xdr:nvSpPr>
        <xdr:cNvPr id="2843"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482600</xdr:rowOff>
    </xdr:to>
    <xdr:sp macro="" textlink="">
      <xdr:nvSpPr>
        <xdr:cNvPr id="2844"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406400</xdr:rowOff>
    </xdr:to>
    <xdr:sp macro="" textlink="">
      <xdr:nvSpPr>
        <xdr:cNvPr id="2845"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846"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847"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84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84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5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76</xdr:row>
      <xdr:rowOff>0</xdr:rowOff>
    </xdr:from>
    <xdr:to>
      <xdr:col>3</xdr:col>
      <xdr:colOff>1381125</xdr:colOff>
      <xdr:row>76</xdr:row>
      <xdr:rowOff>577850</xdr:rowOff>
    </xdr:to>
    <xdr:sp macro="" textlink="">
      <xdr:nvSpPr>
        <xdr:cNvPr id="2851"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5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853"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854"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5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856"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857"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577850</xdr:rowOff>
    </xdr:to>
    <xdr:sp macro="" textlink="">
      <xdr:nvSpPr>
        <xdr:cNvPr id="2858"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38100</xdr:rowOff>
    </xdr:to>
    <xdr:sp macro="" textlink="">
      <xdr:nvSpPr>
        <xdr:cNvPr id="2859"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28575</xdr:rowOff>
    </xdr:to>
    <xdr:sp macro="" textlink="">
      <xdr:nvSpPr>
        <xdr:cNvPr id="2860"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123825</xdr:rowOff>
    </xdr:to>
    <xdr:sp macro="" textlink="">
      <xdr:nvSpPr>
        <xdr:cNvPr id="2861"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38100</xdr:rowOff>
    </xdr:to>
    <xdr:sp macro="" textlink="">
      <xdr:nvSpPr>
        <xdr:cNvPr id="2862"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28575</xdr:rowOff>
    </xdr:to>
    <xdr:sp macro="" textlink="">
      <xdr:nvSpPr>
        <xdr:cNvPr id="2863"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123825</xdr:rowOff>
    </xdr:to>
    <xdr:sp macro="" textlink="">
      <xdr:nvSpPr>
        <xdr:cNvPr id="2864"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161925</xdr:rowOff>
    </xdr:to>
    <xdr:sp macro="" textlink="">
      <xdr:nvSpPr>
        <xdr:cNvPr id="2865"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6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6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6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6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7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7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7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7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7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7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7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7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7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8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8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8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8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8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8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9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9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76</xdr:row>
      <xdr:rowOff>0</xdr:rowOff>
    </xdr:from>
    <xdr:to>
      <xdr:col>3</xdr:col>
      <xdr:colOff>1381125</xdr:colOff>
      <xdr:row>76</xdr:row>
      <xdr:rowOff>520700</xdr:rowOff>
    </xdr:to>
    <xdr:sp macro="" textlink="">
      <xdr:nvSpPr>
        <xdr:cNvPr id="2892"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9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9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9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9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9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89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89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90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90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90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90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90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9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90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90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9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90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9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91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9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91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91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9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66675</xdr:rowOff>
    </xdr:to>
    <xdr:sp macro="" textlink="">
      <xdr:nvSpPr>
        <xdr:cNvPr id="29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91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91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76</xdr:row>
      <xdr:rowOff>0</xdr:rowOff>
    </xdr:from>
    <xdr:to>
      <xdr:col>3</xdr:col>
      <xdr:colOff>1381125</xdr:colOff>
      <xdr:row>76</xdr:row>
      <xdr:rowOff>123825</xdr:rowOff>
    </xdr:to>
    <xdr:sp macro="" textlink="">
      <xdr:nvSpPr>
        <xdr:cNvPr id="2919"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76</xdr:row>
      <xdr:rowOff>0</xdr:rowOff>
    </xdr:from>
    <xdr:to>
      <xdr:col>3</xdr:col>
      <xdr:colOff>1381125</xdr:colOff>
      <xdr:row>76</xdr:row>
      <xdr:rowOff>123825</xdr:rowOff>
    </xdr:to>
    <xdr:sp macro="" textlink="">
      <xdr:nvSpPr>
        <xdr:cNvPr id="2920"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482600</xdr:rowOff>
    </xdr:to>
    <xdr:sp macro="" textlink="">
      <xdr:nvSpPr>
        <xdr:cNvPr id="2921"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406400</xdr:rowOff>
    </xdr:to>
    <xdr:sp macro="" textlink="">
      <xdr:nvSpPr>
        <xdr:cNvPr id="2922"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923"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924"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92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219075</xdr:rowOff>
    </xdr:to>
    <xdr:sp macro="" textlink="">
      <xdr:nvSpPr>
        <xdr:cNvPr id="292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76</xdr:row>
      <xdr:rowOff>0</xdr:rowOff>
    </xdr:from>
    <xdr:to>
      <xdr:col>3</xdr:col>
      <xdr:colOff>1333500</xdr:colOff>
      <xdr:row>76</xdr:row>
      <xdr:rowOff>190500</xdr:rowOff>
    </xdr:to>
    <xdr:sp macro="" textlink="">
      <xdr:nvSpPr>
        <xdr:cNvPr id="292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76</xdr:row>
      <xdr:rowOff>0</xdr:rowOff>
    </xdr:from>
    <xdr:to>
      <xdr:col>3</xdr:col>
      <xdr:colOff>1381125</xdr:colOff>
      <xdr:row>76</xdr:row>
      <xdr:rowOff>577850</xdr:rowOff>
    </xdr:to>
    <xdr:sp macro="" textlink="">
      <xdr:nvSpPr>
        <xdr:cNvPr id="2928"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219075</xdr:rowOff>
    </xdr:to>
    <xdr:sp macro="" textlink="">
      <xdr:nvSpPr>
        <xdr:cNvPr id="2930"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219075</xdr:rowOff>
    </xdr:to>
    <xdr:sp macro="" textlink="">
      <xdr:nvSpPr>
        <xdr:cNvPr id="2931"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3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219075</xdr:rowOff>
    </xdr:to>
    <xdr:sp macro="" textlink="">
      <xdr:nvSpPr>
        <xdr:cNvPr id="2933"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219075</xdr:rowOff>
    </xdr:to>
    <xdr:sp macro="" textlink="">
      <xdr:nvSpPr>
        <xdr:cNvPr id="2934"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571500</xdr:rowOff>
    </xdr:to>
    <xdr:sp macro="" textlink="">
      <xdr:nvSpPr>
        <xdr:cNvPr id="2935"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38100</xdr:rowOff>
    </xdr:to>
    <xdr:sp macro="" textlink="">
      <xdr:nvSpPr>
        <xdr:cNvPr id="2936"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28575</xdr:rowOff>
    </xdr:to>
    <xdr:sp macro="" textlink="">
      <xdr:nvSpPr>
        <xdr:cNvPr id="2937"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123825</xdr:rowOff>
    </xdr:to>
    <xdr:sp macro="" textlink="">
      <xdr:nvSpPr>
        <xdr:cNvPr id="2938"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38100</xdr:rowOff>
    </xdr:to>
    <xdr:sp macro="" textlink="">
      <xdr:nvSpPr>
        <xdr:cNvPr id="2939"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28575</xdr:rowOff>
    </xdr:to>
    <xdr:sp macro="" textlink="">
      <xdr:nvSpPr>
        <xdr:cNvPr id="2940"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123825</xdr:rowOff>
    </xdr:to>
    <xdr:sp macro="" textlink="">
      <xdr:nvSpPr>
        <xdr:cNvPr id="2941"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161925</xdr:rowOff>
    </xdr:to>
    <xdr:sp macro="" textlink="">
      <xdr:nvSpPr>
        <xdr:cNvPr id="2942"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4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4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4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4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4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5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5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5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5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5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5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5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5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6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6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6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6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6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6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6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6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77</xdr:row>
      <xdr:rowOff>0</xdr:rowOff>
    </xdr:from>
    <xdr:to>
      <xdr:col>3</xdr:col>
      <xdr:colOff>1381125</xdr:colOff>
      <xdr:row>77</xdr:row>
      <xdr:rowOff>520700</xdr:rowOff>
    </xdr:to>
    <xdr:sp macro="" textlink="">
      <xdr:nvSpPr>
        <xdr:cNvPr id="2969"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7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7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7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7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7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7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7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7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7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7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8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8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8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8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8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8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8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8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9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9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9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66675</xdr:rowOff>
    </xdr:to>
    <xdr:sp macro="" textlink="">
      <xdr:nvSpPr>
        <xdr:cNvPr id="299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9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299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77</xdr:row>
      <xdr:rowOff>0</xdr:rowOff>
    </xdr:from>
    <xdr:to>
      <xdr:col>3</xdr:col>
      <xdr:colOff>1381125</xdr:colOff>
      <xdr:row>77</xdr:row>
      <xdr:rowOff>123825</xdr:rowOff>
    </xdr:to>
    <xdr:sp macro="" textlink="">
      <xdr:nvSpPr>
        <xdr:cNvPr id="2996"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77</xdr:row>
      <xdr:rowOff>0</xdr:rowOff>
    </xdr:from>
    <xdr:to>
      <xdr:col>3</xdr:col>
      <xdr:colOff>1381125</xdr:colOff>
      <xdr:row>77</xdr:row>
      <xdr:rowOff>123825</xdr:rowOff>
    </xdr:to>
    <xdr:sp macro="" textlink="">
      <xdr:nvSpPr>
        <xdr:cNvPr id="2997"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476250</xdr:rowOff>
    </xdr:to>
    <xdr:sp macro="" textlink="">
      <xdr:nvSpPr>
        <xdr:cNvPr id="2998"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406400</xdr:rowOff>
    </xdr:to>
    <xdr:sp macro="" textlink="">
      <xdr:nvSpPr>
        <xdr:cNvPr id="2999"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219075</xdr:rowOff>
    </xdr:to>
    <xdr:sp macro="" textlink="">
      <xdr:nvSpPr>
        <xdr:cNvPr id="3000"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219075</xdr:rowOff>
    </xdr:to>
    <xdr:sp macro="" textlink="">
      <xdr:nvSpPr>
        <xdr:cNvPr id="3001"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219075</xdr:rowOff>
    </xdr:to>
    <xdr:sp macro="" textlink="">
      <xdr:nvSpPr>
        <xdr:cNvPr id="300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219075</xdr:rowOff>
    </xdr:to>
    <xdr:sp macro="" textlink="">
      <xdr:nvSpPr>
        <xdr:cNvPr id="300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77</xdr:row>
      <xdr:rowOff>0</xdr:rowOff>
    </xdr:from>
    <xdr:to>
      <xdr:col>3</xdr:col>
      <xdr:colOff>1333500</xdr:colOff>
      <xdr:row>77</xdr:row>
      <xdr:rowOff>190500</xdr:rowOff>
    </xdr:to>
    <xdr:sp macro="" textlink="">
      <xdr:nvSpPr>
        <xdr:cNvPr id="300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77</xdr:row>
      <xdr:rowOff>0</xdr:rowOff>
    </xdr:from>
    <xdr:to>
      <xdr:col>3</xdr:col>
      <xdr:colOff>1381125</xdr:colOff>
      <xdr:row>77</xdr:row>
      <xdr:rowOff>571500</xdr:rowOff>
    </xdr:to>
    <xdr:sp macro="" textlink="">
      <xdr:nvSpPr>
        <xdr:cNvPr id="3005"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99</xdr:row>
      <xdr:rowOff>0</xdr:rowOff>
    </xdr:from>
    <xdr:to>
      <xdr:col>3</xdr:col>
      <xdr:colOff>1333500</xdr:colOff>
      <xdr:row>99</xdr:row>
      <xdr:rowOff>219075</xdr:rowOff>
    </xdr:to>
    <xdr:sp macro="" textlink="">
      <xdr:nvSpPr>
        <xdr:cNvPr id="3006"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99</xdr:row>
      <xdr:rowOff>0</xdr:rowOff>
    </xdr:from>
    <xdr:to>
      <xdr:col>3</xdr:col>
      <xdr:colOff>1333500</xdr:colOff>
      <xdr:row>99</xdr:row>
      <xdr:rowOff>219075</xdr:rowOff>
    </xdr:to>
    <xdr:sp macro="" textlink="">
      <xdr:nvSpPr>
        <xdr:cNvPr id="3007"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99</xdr:row>
      <xdr:rowOff>0</xdr:rowOff>
    </xdr:from>
    <xdr:to>
      <xdr:col>3</xdr:col>
      <xdr:colOff>1333500</xdr:colOff>
      <xdr:row>99</xdr:row>
      <xdr:rowOff>219075</xdr:rowOff>
    </xdr:to>
    <xdr:sp macro="" textlink="">
      <xdr:nvSpPr>
        <xdr:cNvPr id="3008"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99</xdr:row>
      <xdr:rowOff>0</xdr:rowOff>
    </xdr:from>
    <xdr:to>
      <xdr:col>3</xdr:col>
      <xdr:colOff>1333500</xdr:colOff>
      <xdr:row>99</xdr:row>
      <xdr:rowOff>219075</xdr:rowOff>
    </xdr:to>
    <xdr:sp macro="" textlink="">
      <xdr:nvSpPr>
        <xdr:cNvPr id="3009"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571500</xdr:rowOff>
    </xdr:to>
    <xdr:sp macro="" textlink="">
      <xdr:nvSpPr>
        <xdr:cNvPr id="3010" name="Прямоугольник 2"/>
        <xdr:cNvSpPr>
          <a:spLocks noChangeArrowheads="1"/>
        </xdr:cNvSpPr>
      </xdr:nvSpPr>
      <xdr:spPr bwMode="auto">
        <a:xfrm>
          <a:off x="5153025" y="481965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520700</xdr:rowOff>
    </xdr:to>
    <xdr:sp macro="" textlink="">
      <xdr:nvSpPr>
        <xdr:cNvPr id="3011" name="Прямоугольник 2"/>
        <xdr:cNvSpPr>
          <a:spLocks noChangeArrowheads="1"/>
        </xdr:cNvSpPr>
      </xdr:nvSpPr>
      <xdr:spPr bwMode="auto">
        <a:xfrm>
          <a:off x="5200650" y="481965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476250</xdr:rowOff>
    </xdr:to>
    <xdr:sp macro="" textlink="">
      <xdr:nvSpPr>
        <xdr:cNvPr id="3012" name="Прямоугольник 2"/>
        <xdr:cNvSpPr>
          <a:spLocks noChangeArrowheads="1"/>
        </xdr:cNvSpPr>
      </xdr:nvSpPr>
      <xdr:spPr bwMode="auto">
        <a:xfrm>
          <a:off x="5153025" y="48196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406400</xdr:rowOff>
    </xdr:to>
    <xdr:sp macro="" textlink="">
      <xdr:nvSpPr>
        <xdr:cNvPr id="3013" name="Прямоугольник 2"/>
        <xdr:cNvSpPr>
          <a:spLocks noChangeArrowheads="1"/>
        </xdr:cNvSpPr>
      </xdr:nvSpPr>
      <xdr:spPr bwMode="auto">
        <a:xfrm>
          <a:off x="5153025" y="481965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99</xdr:row>
      <xdr:rowOff>0</xdr:rowOff>
    </xdr:from>
    <xdr:to>
      <xdr:col>3</xdr:col>
      <xdr:colOff>1333500</xdr:colOff>
      <xdr:row>99</xdr:row>
      <xdr:rowOff>219075</xdr:rowOff>
    </xdr:to>
    <xdr:sp macro="" textlink="">
      <xdr:nvSpPr>
        <xdr:cNvPr id="3014"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99</xdr:row>
      <xdr:rowOff>0</xdr:rowOff>
    </xdr:from>
    <xdr:to>
      <xdr:col>3</xdr:col>
      <xdr:colOff>1333500</xdr:colOff>
      <xdr:row>99</xdr:row>
      <xdr:rowOff>219075</xdr:rowOff>
    </xdr:to>
    <xdr:sp macro="" textlink="">
      <xdr:nvSpPr>
        <xdr:cNvPr id="3015"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99</xdr:row>
      <xdr:rowOff>0</xdr:rowOff>
    </xdr:from>
    <xdr:to>
      <xdr:col>3</xdr:col>
      <xdr:colOff>1333500</xdr:colOff>
      <xdr:row>99</xdr:row>
      <xdr:rowOff>219075</xdr:rowOff>
    </xdr:to>
    <xdr:sp macro="" textlink="">
      <xdr:nvSpPr>
        <xdr:cNvPr id="3016"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99</xdr:row>
      <xdr:rowOff>0</xdr:rowOff>
    </xdr:from>
    <xdr:to>
      <xdr:col>3</xdr:col>
      <xdr:colOff>1333500</xdr:colOff>
      <xdr:row>99</xdr:row>
      <xdr:rowOff>219075</xdr:rowOff>
    </xdr:to>
    <xdr:sp macro="" textlink="">
      <xdr:nvSpPr>
        <xdr:cNvPr id="3017"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571500</xdr:rowOff>
    </xdr:to>
    <xdr:sp macro="" textlink="">
      <xdr:nvSpPr>
        <xdr:cNvPr id="3018" name="Прямоугольник 2"/>
        <xdr:cNvSpPr>
          <a:spLocks noChangeArrowheads="1"/>
        </xdr:cNvSpPr>
      </xdr:nvSpPr>
      <xdr:spPr bwMode="auto">
        <a:xfrm>
          <a:off x="5200650" y="481965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19"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20"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21"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22"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571500</xdr:rowOff>
    </xdr:to>
    <xdr:sp macro="" textlink="">
      <xdr:nvSpPr>
        <xdr:cNvPr id="3023" name="Прямоугольник 2"/>
        <xdr:cNvSpPr>
          <a:spLocks noChangeArrowheads="1"/>
        </xdr:cNvSpPr>
      </xdr:nvSpPr>
      <xdr:spPr bwMode="auto">
        <a:xfrm>
          <a:off x="5153025"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520700</xdr:rowOff>
    </xdr:to>
    <xdr:sp macro="" textlink="">
      <xdr:nvSpPr>
        <xdr:cNvPr id="3024" name="Прямоугольник 2"/>
        <xdr:cNvSpPr>
          <a:spLocks noChangeArrowheads="1"/>
        </xdr:cNvSpPr>
      </xdr:nvSpPr>
      <xdr:spPr bwMode="auto">
        <a:xfrm>
          <a:off x="5200650" y="24003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476250</xdr:rowOff>
    </xdr:to>
    <xdr:sp macro="" textlink="">
      <xdr:nvSpPr>
        <xdr:cNvPr id="3025" name="Прямоугольник 2"/>
        <xdr:cNvSpPr>
          <a:spLocks noChangeArrowheads="1"/>
        </xdr:cNvSpPr>
      </xdr:nvSpPr>
      <xdr:spPr bwMode="auto">
        <a:xfrm>
          <a:off x="5153025" y="240030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406400</xdr:rowOff>
    </xdr:to>
    <xdr:sp macro="" textlink="">
      <xdr:nvSpPr>
        <xdr:cNvPr id="3026" name="Прямоугольник 2"/>
        <xdr:cNvSpPr>
          <a:spLocks noChangeArrowheads="1"/>
        </xdr:cNvSpPr>
      </xdr:nvSpPr>
      <xdr:spPr bwMode="auto">
        <a:xfrm>
          <a:off x="5153025" y="240030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27"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28"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29"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30"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571500</xdr:rowOff>
    </xdr:to>
    <xdr:sp macro="" textlink="">
      <xdr:nvSpPr>
        <xdr:cNvPr id="3031" name="Прямоугольник 2"/>
        <xdr:cNvSpPr>
          <a:spLocks noChangeArrowheads="1"/>
        </xdr:cNvSpPr>
      </xdr:nvSpPr>
      <xdr:spPr bwMode="auto">
        <a:xfrm>
          <a:off x="5200650"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32"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33"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34"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35"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571500</xdr:rowOff>
    </xdr:to>
    <xdr:sp macro="" textlink="">
      <xdr:nvSpPr>
        <xdr:cNvPr id="3036" name="Прямоугольник 2"/>
        <xdr:cNvSpPr>
          <a:spLocks noChangeArrowheads="1"/>
        </xdr:cNvSpPr>
      </xdr:nvSpPr>
      <xdr:spPr bwMode="auto">
        <a:xfrm>
          <a:off x="5153025"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520700</xdr:rowOff>
    </xdr:to>
    <xdr:sp macro="" textlink="">
      <xdr:nvSpPr>
        <xdr:cNvPr id="3037" name="Прямоугольник 2"/>
        <xdr:cNvSpPr>
          <a:spLocks noChangeArrowheads="1"/>
        </xdr:cNvSpPr>
      </xdr:nvSpPr>
      <xdr:spPr bwMode="auto">
        <a:xfrm>
          <a:off x="5200650" y="24003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476250</xdr:rowOff>
    </xdr:to>
    <xdr:sp macro="" textlink="">
      <xdr:nvSpPr>
        <xdr:cNvPr id="3038" name="Прямоугольник 2"/>
        <xdr:cNvSpPr>
          <a:spLocks noChangeArrowheads="1"/>
        </xdr:cNvSpPr>
      </xdr:nvSpPr>
      <xdr:spPr bwMode="auto">
        <a:xfrm>
          <a:off x="5153025" y="240030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406400</xdr:rowOff>
    </xdr:to>
    <xdr:sp macro="" textlink="">
      <xdr:nvSpPr>
        <xdr:cNvPr id="3039" name="Прямоугольник 2"/>
        <xdr:cNvSpPr>
          <a:spLocks noChangeArrowheads="1"/>
        </xdr:cNvSpPr>
      </xdr:nvSpPr>
      <xdr:spPr bwMode="auto">
        <a:xfrm>
          <a:off x="5153025" y="240030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40"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41"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42"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43"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571500</xdr:rowOff>
    </xdr:to>
    <xdr:sp macro="" textlink="">
      <xdr:nvSpPr>
        <xdr:cNvPr id="3044" name="Прямоугольник 2"/>
        <xdr:cNvSpPr>
          <a:spLocks noChangeArrowheads="1"/>
        </xdr:cNvSpPr>
      </xdr:nvSpPr>
      <xdr:spPr bwMode="auto">
        <a:xfrm>
          <a:off x="5200650"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45"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46"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47"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48"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571500</xdr:rowOff>
    </xdr:to>
    <xdr:sp macro="" textlink="">
      <xdr:nvSpPr>
        <xdr:cNvPr id="3049" name="Прямоугольник 2"/>
        <xdr:cNvSpPr>
          <a:spLocks noChangeArrowheads="1"/>
        </xdr:cNvSpPr>
      </xdr:nvSpPr>
      <xdr:spPr bwMode="auto">
        <a:xfrm>
          <a:off x="5153025"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520700</xdr:rowOff>
    </xdr:to>
    <xdr:sp macro="" textlink="">
      <xdr:nvSpPr>
        <xdr:cNvPr id="3050" name="Прямоугольник 2"/>
        <xdr:cNvSpPr>
          <a:spLocks noChangeArrowheads="1"/>
        </xdr:cNvSpPr>
      </xdr:nvSpPr>
      <xdr:spPr bwMode="auto">
        <a:xfrm>
          <a:off x="5200650" y="24003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476250</xdr:rowOff>
    </xdr:to>
    <xdr:sp macro="" textlink="">
      <xdr:nvSpPr>
        <xdr:cNvPr id="3051" name="Прямоугольник 2"/>
        <xdr:cNvSpPr>
          <a:spLocks noChangeArrowheads="1"/>
        </xdr:cNvSpPr>
      </xdr:nvSpPr>
      <xdr:spPr bwMode="auto">
        <a:xfrm>
          <a:off x="5153025" y="240030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406400</xdr:rowOff>
    </xdr:to>
    <xdr:sp macro="" textlink="">
      <xdr:nvSpPr>
        <xdr:cNvPr id="3052" name="Прямоугольник 2"/>
        <xdr:cNvSpPr>
          <a:spLocks noChangeArrowheads="1"/>
        </xdr:cNvSpPr>
      </xdr:nvSpPr>
      <xdr:spPr bwMode="auto">
        <a:xfrm>
          <a:off x="5153025" y="240030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53"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54"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55"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56"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571500</xdr:rowOff>
    </xdr:to>
    <xdr:sp macro="" textlink="">
      <xdr:nvSpPr>
        <xdr:cNvPr id="3057" name="Прямоугольник 2"/>
        <xdr:cNvSpPr>
          <a:spLocks noChangeArrowheads="1"/>
        </xdr:cNvSpPr>
      </xdr:nvSpPr>
      <xdr:spPr bwMode="auto">
        <a:xfrm>
          <a:off x="5200650"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58"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59"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60"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61"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571500</xdr:rowOff>
    </xdr:to>
    <xdr:sp macro="" textlink="">
      <xdr:nvSpPr>
        <xdr:cNvPr id="3062" name="Прямоугольник 2"/>
        <xdr:cNvSpPr>
          <a:spLocks noChangeArrowheads="1"/>
        </xdr:cNvSpPr>
      </xdr:nvSpPr>
      <xdr:spPr bwMode="auto">
        <a:xfrm>
          <a:off x="5153025"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520700</xdr:rowOff>
    </xdr:to>
    <xdr:sp macro="" textlink="">
      <xdr:nvSpPr>
        <xdr:cNvPr id="3063" name="Прямоугольник 2"/>
        <xdr:cNvSpPr>
          <a:spLocks noChangeArrowheads="1"/>
        </xdr:cNvSpPr>
      </xdr:nvSpPr>
      <xdr:spPr bwMode="auto">
        <a:xfrm>
          <a:off x="5200650" y="24003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476250</xdr:rowOff>
    </xdr:to>
    <xdr:sp macro="" textlink="">
      <xdr:nvSpPr>
        <xdr:cNvPr id="3064" name="Прямоугольник 2"/>
        <xdr:cNvSpPr>
          <a:spLocks noChangeArrowheads="1"/>
        </xdr:cNvSpPr>
      </xdr:nvSpPr>
      <xdr:spPr bwMode="auto">
        <a:xfrm>
          <a:off x="5153025" y="240030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406400</xdr:rowOff>
    </xdr:to>
    <xdr:sp macro="" textlink="">
      <xdr:nvSpPr>
        <xdr:cNvPr id="3065" name="Прямоугольник 2"/>
        <xdr:cNvSpPr>
          <a:spLocks noChangeArrowheads="1"/>
        </xdr:cNvSpPr>
      </xdr:nvSpPr>
      <xdr:spPr bwMode="auto">
        <a:xfrm>
          <a:off x="5153025" y="240030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66"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67"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68"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69"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571500</xdr:rowOff>
    </xdr:to>
    <xdr:sp macro="" textlink="">
      <xdr:nvSpPr>
        <xdr:cNvPr id="3070" name="Прямоугольник 2"/>
        <xdr:cNvSpPr>
          <a:spLocks noChangeArrowheads="1"/>
        </xdr:cNvSpPr>
      </xdr:nvSpPr>
      <xdr:spPr bwMode="auto">
        <a:xfrm>
          <a:off x="5200650"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71"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72"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73"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74"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571500</xdr:rowOff>
    </xdr:to>
    <xdr:sp macro="" textlink="">
      <xdr:nvSpPr>
        <xdr:cNvPr id="3075" name="Прямоугольник 2"/>
        <xdr:cNvSpPr>
          <a:spLocks noChangeArrowheads="1"/>
        </xdr:cNvSpPr>
      </xdr:nvSpPr>
      <xdr:spPr bwMode="auto">
        <a:xfrm>
          <a:off x="5153025"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520700</xdr:rowOff>
    </xdr:to>
    <xdr:sp macro="" textlink="">
      <xdr:nvSpPr>
        <xdr:cNvPr id="3076" name="Прямоугольник 2"/>
        <xdr:cNvSpPr>
          <a:spLocks noChangeArrowheads="1"/>
        </xdr:cNvSpPr>
      </xdr:nvSpPr>
      <xdr:spPr bwMode="auto">
        <a:xfrm>
          <a:off x="5200650" y="24003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476250</xdr:rowOff>
    </xdr:to>
    <xdr:sp macro="" textlink="">
      <xdr:nvSpPr>
        <xdr:cNvPr id="3077" name="Прямоугольник 2"/>
        <xdr:cNvSpPr>
          <a:spLocks noChangeArrowheads="1"/>
        </xdr:cNvSpPr>
      </xdr:nvSpPr>
      <xdr:spPr bwMode="auto">
        <a:xfrm>
          <a:off x="5153025" y="240030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406400</xdr:rowOff>
    </xdr:to>
    <xdr:sp macro="" textlink="">
      <xdr:nvSpPr>
        <xdr:cNvPr id="3078" name="Прямоугольник 2"/>
        <xdr:cNvSpPr>
          <a:spLocks noChangeArrowheads="1"/>
        </xdr:cNvSpPr>
      </xdr:nvSpPr>
      <xdr:spPr bwMode="auto">
        <a:xfrm>
          <a:off x="5153025" y="240030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79"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80"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81"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82"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571500</xdr:rowOff>
    </xdr:to>
    <xdr:sp macro="" textlink="">
      <xdr:nvSpPr>
        <xdr:cNvPr id="3083" name="Прямоугольник 2"/>
        <xdr:cNvSpPr>
          <a:spLocks noChangeArrowheads="1"/>
        </xdr:cNvSpPr>
      </xdr:nvSpPr>
      <xdr:spPr bwMode="auto">
        <a:xfrm>
          <a:off x="5200650"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84"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85"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86"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87"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571500</xdr:rowOff>
    </xdr:to>
    <xdr:sp macro="" textlink="">
      <xdr:nvSpPr>
        <xdr:cNvPr id="3088" name="Прямоугольник 2"/>
        <xdr:cNvSpPr>
          <a:spLocks noChangeArrowheads="1"/>
        </xdr:cNvSpPr>
      </xdr:nvSpPr>
      <xdr:spPr bwMode="auto">
        <a:xfrm>
          <a:off x="5153025"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520700</xdr:rowOff>
    </xdr:to>
    <xdr:sp macro="" textlink="">
      <xdr:nvSpPr>
        <xdr:cNvPr id="3089" name="Прямоугольник 2"/>
        <xdr:cNvSpPr>
          <a:spLocks noChangeArrowheads="1"/>
        </xdr:cNvSpPr>
      </xdr:nvSpPr>
      <xdr:spPr bwMode="auto">
        <a:xfrm>
          <a:off x="5200650" y="24003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476250</xdr:rowOff>
    </xdr:to>
    <xdr:sp macro="" textlink="">
      <xdr:nvSpPr>
        <xdr:cNvPr id="3090" name="Прямоугольник 2"/>
        <xdr:cNvSpPr>
          <a:spLocks noChangeArrowheads="1"/>
        </xdr:cNvSpPr>
      </xdr:nvSpPr>
      <xdr:spPr bwMode="auto">
        <a:xfrm>
          <a:off x="5153025" y="240030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406400</xdr:rowOff>
    </xdr:to>
    <xdr:sp macro="" textlink="">
      <xdr:nvSpPr>
        <xdr:cNvPr id="3091" name="Прямоугольник 2"/>
        <xdr:cNvSpPr>
          <a:spLocks noChangeArrowheads="1"/>
        </xdr:cNvSpPr>
      </xdr:nvSpPr>
      <xdr:spPr bwMode="auto">
        <a:xfrm>
          <a:off x="5153025" y="240030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92"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93"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94"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95"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571500</xdr:rowOff>
    </xdr:to>
    <xdr:sp macro="" textlink="">
      <xdr:nvSpPr>
        <xdr:cNvPr id="3096" name="Прямоугольник 2"/>
        <xdr:cNvSpPr>
          <a:spLocks noChangeArrowheads="1"/>
        </xdr:cNvSpPr>
      </xdr:nvSpPr>
      <xdr:spPr bwMode="auto">
        <a:xfrm>
          <a:off x="5200650"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97"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98"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099"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00"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571500</xdr:rowOff>
    </xdr:to>
    <xdr:sp macro="" textlink="">
      <xdr:nvSpPr>
        <xdr:cNvPr id="3101" name="Прямоугольник 2"/>
        <xdr:cNvSpPr>
          <a:spLocks noChangeArrowheads="1"/>
        </xdr:cNvSpPr>
      </xdr:nvSpPr>
      <xdr:spPr bwMode="auto">
        <a:xfrm>
          <a:off x="5153025"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520700</xdr:rowOff>
    </xdr:to>
    <xdr:sp macro="" textlink="">
      <xdr:nvSpPr>
        <xdr:cNvPr id="3102" name="Прямоугольник 2"/>
        <xdr:cNvSpPr>
          <a:spLocks noChangeArrowheads="1"/>
        </xdr:cNvSpPr>
      </xdr:nvSpPr>
      <xdr:spPr bwMode="auto">
        <a:xfrm>
          <a:off x="5200650" y="24003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476250</xdr:rowOff>
    </xdr:to>
    <xdr:sp macro="" textlink="">
      <xdr:nvSpPr>
        <xdr:cNvPr id="3103" name="Прямоугольник 2"/>
        <xdr:cNvSpPr>
          <a:spLocks noChangeArrowheads="1"/>
        </xdr:cNvSpPr>
      </xdr:nvSpPr>
      <xdr:spPr bwMode="auto">
        <a:xfrm>
          <a:off x="5153025" y="240030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406400</xdr:rowOff>
    </xdr:to>
    <xdr:sp macro="" textlink="">
      <xdr:nvSpPr>
        <xdr:cNvPr id="3104" name="Прямоугольник 2"/>
        <xdr:cNvSpPr>
          <a:spLocks noChangeArrowheads="1"/>
        </xdr:cNvSpPr>
      </xdr:nvSpPr>
      <xdr:spPr bwMode="auto">
        <a:xfrm>
          <a:off x="5153025" y="240030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05"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06"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07"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08"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571500</xdr:rowOff>
    </xdr:to>
    <xdr:sp macro="" textlink="">
      <xdr:nvSpPr>
        <xdr:cNvPr id="3109" name="Прямоугольник 2"/>
        <xdr:cNvSpPr>
          <a:spLocks noChangeArrowheads="1"/>
        </xdr:cNvSpPr>
      </xdr:nvSpPr>
      <xdr:spPr bwMode="auto">
        <a:xfrm>
          <a:off x="5200650"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10"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11"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12"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13"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571500</xdr:rowOff>
    </xdr:to>
    <xdr:sp macro="" textlink="">
      <xdr:nvSpPr>
        <xdr:cNvPr id="3114" name="Прямоугольник 2"/>
        <xdr:cNvSpPr>
          <a:spLocks noChangeArrowheads="1"/>
        </xdr:cNvSpPr>
      </xdr:nvSpPr>
      <xdr:spPr bwMode="auto">
        <a:xfrm>
          <a:off x="5153025"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520700</xdr:rowOff>
    </xdr:to>
    <xdr:sp macro="" textlink="">
      <xdr:nvSpPr>
        <xdr:cNvPr id="3115" name="Прямоугольник 2"/>
        <xdr:cNvSpPr>
          <a:spLocks noChangeArrowheads="1"/>
        </xdr:cNvSpPr>
      </xdr:nvSpPr>
      <xdr:spPr bwMode="auto">
        <a:xfrm>
          <a:off x="5200650" y="24003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476250</xdr:rowOff>
    </xdr:to>
    <xdr:sp macro="" textlink="">
      <xdr:nvSpPr>
        <xdr:cNvPr id="3116" name="Прямоугольник 2"/>
        <xdr:cNvSpPr>
          <a:spLocks noChangeArrowheads="1"/>
        </xdr:cNvSpPr>
      </xdr:nvSpPr>
      <xdr:spPr bwMode="auto">
        <a:xfrm>
          <a:off x="5153025" y="240030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406400</xdr:rowOff>
    </xdr:to>
    <xdr:sp macro="" textlink="">
      <xdr:nvSpPr>
        <xdr:cNvPr id="3117" name="Прямоугольник 2"/>
        <xdr:cNvSpPr>
          <a:spLocks noChangeArrowheads="1"/>
        </xdr:cNvSpPr>
      </xdr:nvSpPr>
      <xdr:spPr bwMode="auto">
        <a:xfrm>
          <a:off x="5153025" y="240030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18"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19"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20" name="Прямоугольник 4"/>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80</xdr:row>
      <xdr:rowOff>0</xdr:rowOff>
    </xdr:from>
    <xdr:to>
      <xdr:col>3</xdr:col>
      <xdr:colOff>1333500</xdr:colOff>
      <xdr:row>80</xdr:row>
      <xdr:rowOff>219075</xdr:rowOff>
    </xdr:to>
    <xdr:sp macro="" textlink="">
      <xdr:nvSpPr>
        <xdr:cNvPr id="3121" name="Прямоугольник 6"/>
        <xdr:cNvSpPr>
          <a:spLocks noChangeArrowheads="1"/>
        </xdr:cNvSpPr>
      </xdr:nvSpPr>
      <xdr:spPr bwMode="auto">
        <a:xfrm>
          <a:off x="5153025" y="240030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80</xdr:row>
      <xdr:rowOff>0</xdr:rowOff>
    </xdr:from>
    <xdr:to>
      <xdr:col>3</xdr:col>
      <xdr:colOff>1381125</xdr:colOff>
      <xdr:row>80</xdr:row>
      <xdr:rowOff>571500</xdr:rowOff>
    </xdr:to>
    <xdr:sp macro="" textlink="">
      <xdr:nvSpPr>
        <xdr:cNvPr id="3122" name="Прямоугольник 2"/>
        <xdr:cNvSpPr>
          <a:spLocks noChangeArrowheads="1"/>
        </xdr:cNvSpPr>
      </xdr:nvSpPr>
      <xdr:spPr bwMode="auto">
        <a:xfrm>
          <a:off x="5200650" y="24003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109</xdr:row>
      <xdr:rowOff>0</xdr:rowOff>
    </xdr:from>
    <xdr:to>
      <xdr:col>3</xdr:col>
      <xdr:colOff>1333500</xdr:colOff>
      <xdr:row>109</xdr:row>
      <xdr:rowOff>219075</xdr:rowOff>
    </xdr:to>
    <xdr:sp macro="" textlink="">
      <xdr:nvSpPr>
        <xdr:cNvPr id="3123"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109</xdr:row>
      <xdr:rowOff>0</xdr:rowOff>
    </xdr:from>
    <xdr:to>
      <xdr:col>3</xdr:col>
      <xdr:colOff>1333500</xdr:colOff>
      <xdr:row>109</xdr:row>
      <xdr:rowOff>219075</xdr:rowOff>
    </xdr:to>
    <xdr:sp macro="" textlink="">
      <xdr:nvSpPr>
        <xdr:cNvPr id="3124"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109</xdr:row>
      <xdr:rowOff>0</xdr:rowOff>
    </xdr:from>
    <xdr:to>
      <xdr:col>3</xdr:col>
      <xdr:colOff>1333500</xdr:colOff>
      <xdr:row>109</xdr:row>
      <xdr:rowOff>219075</xdr:rowOff>
    </xdr:to>
    <xdr:sp macro="" textlink="">
      <xdr:nvSpPr>
        <xdr:cNvPr id="3125"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109</xdr:row>
      <xdr:rowOff>0</xdr:rowOff>
    </xdr:from>
    <xdr:to>
      <xdr:col>3</xdr:col>
      <xdr:colOff>1333500</xdr:colOff>
      <xdr:row>109</xdr:row>
      <xdr:rowOff>219075</xdr:rowOff>
    </xdr:to>
    <xdr:sp macro="" textlink="">
      <xdr:nvSpPr>
        <xdr:cNvPr id="3126"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109</xdr:row>
      <xdr:rowOff>0</xdr:rowOff>
    </xdr:from>
    <xdr:to>
      <xdr:col>3</xdr:col>
      <xdr:colOff>1333500</xdr:colOff>
      <xdr:row>109</xdr:row>
      <xdr:rowOff>571500</xdr:rowOff>
    </xdr:to>
    <xdr:sp macro="" textlink="">
      <xdr:nvSpPr>
        <xdr:cNvPr id="3127" name="Прямоугольник 2"/>
        <xdr:cNvSpPr>
          <a:spLocks noChangeArrowheads="1"/>
        </xdr:cNvSpPr>
      </xdr:nvSpPr>
      <xdr:spPr bwMode="auto">
        <a:xfrm>
          <a:off x="5153025" y="481965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109</xdr:row>
      <xdr:rowOff>0</xdr:rowOff>
    </xdr:from>
    <xdr:to>
      <xdr:col>3</xdr:col>
      <xdr:colOff>1381125</xdr:colOff>
      <xdr:row>109</xdr:row>
      <xdr:rowOff>520700</xdr:rowOff>
    </xdr:to>
    <xdr:sp macro="" textlink="">
      <xdr:nvSpPr>
        <xdr:cNvPr id="3128" name="Прямоугольник 2"/>
        <xdr:cNvSpPr>
          <a:spLocks noChangeArrowheads="1"/>
        </xdr:cNvSpPr>
      </xdr:nvSpPr>
      <xdr:spPr bwMode="auto">
        <a:xfrm>
          <a:off x="5200650" y="481965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109</xdr:row>
      <xdr:rowOff>0</xdr:rowOff>
    </xdr:from>
    <xdr:to>
      <xdr:col>3</xdr:col>
      <xdr:colOff>1333500</xdr:colOff>
      <xdr:row>109</xdr:row>
      <xdr:rowOff>476250</xdr:rowOff>
    </xdr:to>
    <xdr:sp macro="" textlink="">
      <xdr:nvSpPr>
        <xdr:cNvPr id="3129" name="Прямоугольник 2"/>
        <xdr:cNvSpPr>
          <a:spLocks noChangeArrowheads="1"/>
        </xdr:cNvSpPr>
      </xdr:nvSpPr>
      <xdr:spPr bwMode="auto">
        <a:xfrm>
          <a:off x="5153025" y="48196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109</xdr:row>
      <xdr:rowOff>0</xdr:rowOff>
    </xdr:from>
    <xdr:to>
      <xdr:col>3</xdr:col>
      <xdr:colOff>1333500</xdr:colOff>
      <xdr:row>109</xdr:row>
      <xdr:rowOff>406400</xdr:rowOff>
    </xdr:to>
    <xdr:sp macro="" textlink="">
      <xdr:nvSpPr>
        <xdr:cNvPr id="3130" name="Прямоугольник 2"/>
        <xdr:cNvSpPr>
          <a:spLocks noChangeArrowheads="1"/>
        </xdr:cNvSpPr>
      </xdr:nvSpPr>
      <xdr:spPr bwMode="auto">
        <a:xfrm>
          <a:off x="5153025" y="481965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109</xdr:row>
      <xdr:rowOff>0</xdr:rowOff>
    </xdr:from>
    <xdr:to>
      <xdr:col>3</xdr:col>
      <xdr:colOff>1333500</xdr:colOff>
      <xdr:row>109</xdr:row>
      <xdr:rowOff>219075</xdr:rowOff>
    </xdr:to>
    <xdr:sp macro="" textlink="">
      <xdr:nvSpPr>
        <xdr:cNvPr id="3131"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109</xdr:row>
      <xdr:rowOff>0</xdr:rowOff>
    </xdr:from>
    <xdr:to>
      <xdr:col>3</xdr:col>
      <xdr:colOff>1333500</xdr:colOff>
      <xdr:row>109</xdr:row>
      <xdr:rowOff>219075</xdr:rowOff>
    </xdr:to>
    <xdr:sp macro="" textlink="">
      <xdr:nvSpPr>
        <xdr:cNvPr id="3132"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109</xdr:row>
      <xdr:rowOff>0</xdr:rowOff>
    </xdr:from>
    <xdr:to>
      <xdr:col>3</xdr:col>
      <xdr:colOff>1333500</xdr:colOff>
      <xdr:row>109</xdr:row>
      <xdr:rowOff>219075</xdr:rowOff>
    </xdr:to>
    <xdr:sp macro="" textlink="">
      <xdr:nvSpPr>
        <xdr:cNvPr id="3133"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109</xdr:row>
      <xdr:rowOff>0</xdr:rowOff>
    </xdr:from>
    <xdr:to>
      <xdr:col>3</xdr:col>
      <xdr:colOff>1333500</xdr:colOff>
      <xdr:row>109</xdr:row>
      <xdr:rowOff>219075</xdr:rowOff>
    </xdr:to>
    <xdr:sp macro="" textlink="">
      <xdr:nvSpPr>
        <xdr:cNvPr id="3134"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109</xdr:row>
      <xdr:rowOff>0</xdr:rowOff>
    </xdr:from>
    <xdr:to>
      <xdr:col>3</xdr:col>
      <xdr:colOff>1381125</xdr:colOff>
      <xdr:row>109</xdr:row>
      <xdr:rowOff>571500</xdr:rowOff>
    </xdr:to>
    <xdr:sp macro="" textlink="">
      <xdr:nvSpPr>
        <xdr:cNvPr id="3135" name="Прямоугольник 2"/>
        <xdr:cNvSpPr>
          <a:spLocks noChangeArrowheads="1"/>
        </xdr:cNvSpPr>
      </xdr:nvSpPr>
      <xdr:spPr bwMode="auto">
        <a:xfrm>
          <a:off x="5200650" y="481965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3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137"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138"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3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140"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141"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571500</xdr:rowOff>
    </xdr:to>
    <xdr:sp macro="" textlink="">
      <xdr:nvSpPr>
        <xdr:cNvPr id="3142"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38100</xdr:rowOff>
    </xdr:to>
    <xdr:sp macro="" textlink="">
      <xdr:nvSpPr>
        <xdr:cNvPr id="3143"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28575</xdr:rowOff>
    </xdr:to>
    <xdr:sp macro="" textlink="">
      <xdr:nvSpPr>
        <xdr:cNvPr id="3144"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123825</xdr:rowOff>
    </xdr:to>
    <xdr:sp macro="" textlink="">
      <xdr:nvSpPr>
        <xdr:cNvPr id="3145"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38100</xdr:rowOff>
    </xdr:to>
    <xdr:sp macro="" textlink="">
      <xdr:nvSpPr>
        <xdr:cNvPr id="3146"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28575</xdr:rowOff>
    </xdr:to>
    <xdr:sp macro="" textlink="">
      <xdr:nvSpPr>
        <xdr:cNvPr id="3147"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123825</xdr:rowOff>
    </xdr:to>
    <xdr:sp macro="" textlink="">
      <xdr:nvSpPr>
        <xdr:cNvPr id="3148"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161925</xdr:rowOff>
    </xdr:to>
    <xdr:sp macro="" textlink="">
      <xdr:nvSpPr>
        <xdr:cNvPr id="3149" name="Прямоугольник 2"/>
        <xdr:cNvSpPr>
          <a:spLocks noChangeArrowheads="1"/>
        </xdr:cNvSpPr>
      </xdr:nvSpPr>
      <xdr:spPr bwMode="auto">
        <a:xfrm>
          <a:off x="51149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5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5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5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5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5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5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5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5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5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5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6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6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6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6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6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6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6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67"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6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6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7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7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7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7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7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7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129</xdr:row>
      <xdr:rowOff>0</xdr:rowOff>
    </xdr:from>
    <xdr:to>
      <xdr:col>3</xdr:col>
      <xdr:colOff>1381125</xdr:colOff>
      <xdr:row>129</xdr:row>
      <xdr:rowOff>520700</xdr:rowOff>
    </xdr:to>
    <xdr:sp macro="" textlink="">
      <xdr:nvSpPr>
        <xdr:cNvPr id="3176"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7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7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7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8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8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8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8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8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8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8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8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8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8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9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9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9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9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9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9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9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9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19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19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0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0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0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129</xdr:row>
      <xdr:rowOff>0</xdr:rowOff>
    </xdr:from>
    <xdr:to>
      <xdr:col>3</xdr:col>
      <xdr:colOff>1381125</xdr:colOff>
      <xdr:row>129</xdr:row>
      <xdr:rowOff>123825</xdr:rowOff>
    </xdr:to>
    <xdr:sp macro="" textlink="">
      <xdr:nvSpPr>
        <xdr:cNvPr id="3203"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129</xdr:row>
      <xdr:rowOff>0</xdr:rowOff>
    </xdr:from>
    <xdr:to>
      <xdr:col>3</xdr:col>
      <xdr:colOff>1381125</xdr:colOff>
      <xdr:row>129</xdr:row>
      <xdr:rowOff>123825</xdr:rowOff>
    </xdr:to>
    <xdr:sp macro="" textlink="">
      <xdr:nvSpPr>
        <xdr:cNvPr id="3204"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476250</xdr:rowOff>
    </xdr:to>
    <xdr:sp macro="" textlink="">
      <xdr:nvSpPr>
        <xdr:cNvPr id="3205" name="Прямоугольник 2"/>
        <xdr:cNvSpPr>
          <a:spLocks noChangeArrowheads="1"/>
        </xdr:cNvSpPr>
      </xdr:nvSpPr>
      <xdr:spPr bwMode="auto">
        <a:xfrm>
          <a:off x="51149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406400</xdr:rowOff>
    </xdr:to>
    <xdr:sp macro="" textlink="">
      <xdr:nvSpPr>
        <xdr:cNvPr id="3206" name="Прямоугольник 2"/>
        <xdr:cNvSpPr>
          <a:spLocks noChangeArrowheads="1"/>
        </xdr:cNvSpPr>
      </xdr:nvSpPr>
      <xdr:spPr bwMode="auto">
        <a:xfrm>
          <a:off x="51149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07"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08"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09"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10"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1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129</xdr:row>
      <xdr:rowOff>0</xdr:rowOff>
    </xdr:from>
    <xdr:to>
      <xdr:col>3</xdr:col>
      <xdr:colOff>1381125</xdr:colOff>
      <xdr:row>129</xdr:row>
      <xdr:rowOff>571500</xdr:rowOff>
    </xdr:to>
    <xdr:sp macro="" textlink="">
      <xdr:nvSpPr>
        <xdr:cNvPr id="3212"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13"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14"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15"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1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17"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18"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571500</xdr:rowOff>
    </xdr:to>
    <xdr:sp macro="" textlink="">
      <xdr:nvSpPr>
        <xdr:cNvPr id="3219" name="Прямоугольник 2"/>
        <xdr:cNvSpPr>
          <a:spLocks noChangeArrowheads="1"/>
        </xdr:cNvSpPr>
      </xdr:nvSpPr>
      <xdr:spPr bwMode="auto">
        <a:xfrm>
          <a:off x="51149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38100</xdr:rowOff>
    </xdr:to>
    <xdr:sp macro="" textlink="">
      <xdr:nvSpPr>
        <xdr:cNvPr id="3220"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28575</xdr:rowOff>
    </xdr:to>
    <xdr:sp macro="" textlink="">
      <xdr:nvSpPr>
        <xdr:cNvPr id="3221"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123825</xdr:rowOff>
    </xdr:to>
    <xdr:sp macro="" textlink="">
      <xdr:nvSpPr>
        <xdr:cNvPr id="3222"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38100</xdr:rowOff>
    </xdr:to>
    <xdr:sp macro="" textlink="">
      <xdr:nvSpPr>
        <xdr:cNvPr id="3223" name="Прямоугольник 2"/>
        <xdr:cNvSpPr>
          <a:spLocks noChangeArrowheads="1"/>
        </xdr:cNvSpPr>
      </xdr:nvSpPr>
      <xdr:spPr bwMode="auto">
        <a:xfrm>
          <a:off x="51149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28575</xdr:rowOff>
    </xdr:to>
    <xdr:sp macro="" textlink="">
      <xdr:nvSpPr>
        <xdr:cNvPr id="3224" name="Прямоугольник 2"/>
        <xdr:cNvSpPr>
          <a:spLocks noChangeArrowheads="1"/>
        </xdr:cNvSpPr>
      </xdr:nvSpPr>
      <xdr:spPr bwMode="auto">
        <a:xfrm>
          <a:off x="51149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123825</xdr:rowOff>
    </xdr:to>
    <xdr:sp macro="" textlink="">
      <xdr:nvSpPr>
        <xdr:cNvPr id="3225" name="Прямоугольник 2"/>
        <xdr:cNvSpPr>
          <a:spLocks noChangeArrowheads="1"/>
        </xdr:cNvSpPr>
      </xdr:nvSpPr>
      <xdr:spPr bwMode="auto">
        <a:xfrm>
          <a:off x="51149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161925</xdr:rowOff>
    </xdr:to>
    <xdr:sp macro="" textlink="">
      <xdr:nvSpPr>
        <xdr:cNvPr id="3226" name="Прямоугольник 2"/>
        <xdr:cNvSpPr>
          <a:spLocks noChangeArrowheads="1"/>
        </xdr:cNvSpPr>
      </xdr:nvSpPr>
      <xdr:spPr bwMode="auto">
        <a:xfrm>
          <a:off x="51149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2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2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2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3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3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3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3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3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3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3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3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3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3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4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4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42"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4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44"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4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4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4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4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4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5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5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5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129</xdr:row>
      <xdr:rowOff>0</xdr:rowOff>
    </xdr:from>
    <xdr:to>
      <xdr:col>3</xdr:col>
      <xdr:colOff>1381125</xdr:colOff>
      <xdr:row>129</xdr:row>
      <xdr:rowOff>520700</xdr:rowOff>
    </xdr:to>
    <xdr:sp macro="" textlink="">
      <xdr:nvSpPr>
        <xdr:cNvPr id="3253" name="Прямоугольник 2"/>
        <xdr:cNvSpPr>
          <a:spLocks noChangeArrowheads="1"/>
        </xdr:cNvSpPr>
      </xdr:nvSpPr>
      <xdr:spPr bwMode="auto">
        <a:xfrm>
          <a:off x="51625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5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55"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56"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5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58"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5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6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61"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6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6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6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6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6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6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6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69"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70"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71"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72"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73"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74"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75"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76"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66675</xdr:rowOff>
    </xdr:to>
    <xdr:sp macro="" textlink="">
      <xdr:nvSpPr>
        <xdr:cNvPr id="3277" name="Прямоугольник 2"/>
        <xdr:cNvSpPr>
          <a:spLocks noChangeArrowheads="1"/>
        </xdr:cNvSpPr>
      </xdr:nvSpPr>
      <xdr:spPr bwMode="auto">
        <a:xfrm>
          <a:off x="51149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7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79"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129</xdr:row>
      <xdr:rowOff>0</xdr:rowOff>
    </xdr:from>
    <xdr:to>
      <xdr:col>3</xdr:col>
      <xdr:colOff>1381125</xdr:colOff>
      <xdr:row>129</xdr:row>
      <xdr:rowOff>123825</xdr:rowOff>
    </xdr:to>
    <xdr:sp macro="" textlink="">
      <xdr:nvSpPr>
        <xdr:cNvPr id="3280" name="Прямоугольник 2"/>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129</xdr:row>
      <xdr:rowOff>0</xdr:rowOff>
    </xdr:from>
    <xdr:to>
      <xdr:col>3</xdr:col>
      <xdr:colOff>1381125</xdr:colOff>
      <xdr:row>129</xdr:row>
      <xdr:rowOff>123825</xdr:rowOff>
    </xdr:to>
    <xdr:sp macro="" textlink="">
      <xdr:nvSpPr>
        <xdr:cNvPr id="3281" name="Прямоугольник 59674"/>
        <xdr:cNvSpPr>
          <a:spLocks noChangeArrowheads="1"/>
        </xdr:cNvSpPr>
      </xdr:nvSpPr>
      <xdr:spPr bwMode="auto">
        <a:xfrm>
          <a:off x="51625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476250</xdr:rowOff>
    </xdr:to>
    <xdr:sp macro="" textlink="">
      <xdr:nvSpPr>
        <xdr:cNvPr id="3282" name="Прямоугольник 2"/>
        <xdr:cNvSpPr>
          <a:spLocks noChangeArrowheads="1"/>
        </xdr:cNvSpPr>
      </xdr:nvSpPr>
      <xdr:spPr bwMode="auto">
        <a:xfrm>
          <a:off x="51149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406400</xdr:rowOff>
    </xdr:to>
    <xdr:sp macro="" textlink="">
      <xdr:nvSpPr>
        <xdr:cNvPr id="3283" name="Прямоугольник 2"/>
        <xdr:cNvSpPr>
          <a:spLocks noChangeArrowheads="1"/>
        </xdr:cNvSpPr>
      </xdr:nvSpPr>
      <xdr:spPr bwMode="auto">
        <a:xfrm>
          <a:off x="51149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84"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85"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86" name="Прямоугольник 4"/>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219075</xdr:rowOff>
    </xdr:to>
    <xdr:sp macro="" textlink="">
      <xdr:nvSpPr>
        <xdr:cNvPr id="3287" name="Прямоугольник 6"/>
        <xdr:cNvSpPr>
          <a:spLocks noChangeArrowheads="1"/>
        </xdr:cNvSpPr>
      </xdr:nvSpPr>
      <xdr:spPr bwMode="auto">
        <a:xfrm>
          <a:off x="51149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129</xdr:row>
      <xdr:rowOff>0</xdr:rowOff>
    </xdr:from>
    <xdr:to>
      <xdr:col>3</xdr:col>
      <xdr:colOff>1333500</xdr:colOff>
      <xdr:row>129</xdr:row>
      <xdr:rowOff>190500</xdr:rowOff>
    </xdr:to>
    <xdr:sp macro="" textlink="">
      <xdr:nvSpPr>
        <xdr:cNvPr id="3288" name="Прямоугольник 2"/>
        <xdr:cNvSpPr>
          <a:spLocks noChangeArrowheads="1"/>
        </xdr:cNvSpPr>
      </xdr:nvSpPr>
      <xdr:spPr bwMode="auto">
        <a:xfrm>
          <a:off x="51149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129</xdr:row>
      <xdr:rowOff>0</xdr:rowOff>
    </xdr:from>
    <xdr:to>
      <xdr:col>3</xdr:col>
      <xdr:colOff>1381125</xdr:colOff>
      <xdr:row>129</xdr:row>
      <xdr:rowOff>571500</xdr:rowOff>
    </xdr:to>
    <xdr:sp macro="" textlink="">
      <xdr:nvSpPr>
        <xdr:cNvPr id="3289" name="Прямоугольник 2"/>
        <xdr:cNvSpPr>
          <a:spLocks noChangeArrowheads="1"/>
        </xdr:cNvSpPr>
      </xdr:nvSpPr>
      <xdr:spPr bwMode="auto">
        <a:xfrm>
          <a:off x="51625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29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219075</xdr:rowOff>
    </xdr:to>
    <xdr:sp macro="" textlink="">
      <xdr:nvSpPr>
        <xdr:cNvPr id="329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219075</xdr:rowOff>
    </xdr:to>
    <xdr:sp macro="" textlink="">
      <xdr:nvSpPr>
        <xdr:cNvPr id="329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29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219075</xdr:rowOff>
    </xdr:to>
    <xdr:sp macro="" textlink="">
      <xdr:nvSpPr>
        <xdr:cNvPr id="3294"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219075</xdr:rowOff>
    </xdr:to>
    <xdr:sp macro="" textlink="">
      <xdr:nvSpPr>
        <xdr:cNvPr id="3295"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571500</xdr:rowOff>
    </xdr:to>
    <xdr:sp macro="" textlink="">
      <xdr:nvSpPr>
        <xdr:cNvPr id="3296"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38100</xdr:rowOff>
    </xdr:to>
    <xdr:sp macro="" textlink="">
      <xdr:nvSpPr>
        <xdr:cNvPr id="3297"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28575</xdr:rowOff>
    </xdr:to>
    <xdr:sp macro="" textlink="">
      <xdr:nvSpPr>
        <xdr:cNvPr id="3298"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123825</xdr:rowOff>
    </xdr:to>
    <xdr:sp macro="" textlink="">
      <xdr:nvSpPr>
        <xdr:cNvPr id="3299"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38100</xdr:rowOff>
    </xdr:to>
    <xdr:sp macro="" textlink="">
      <xdr:nvSpPr>
        <xdr:cNvPr id="3300"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28575</xdr:rowOff>
    </xdr:to>
    <xdr:sp macro="" textlink="">
      <xdr:nvSpPr>
        <xdr:cNvPr id="3301"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123825</xdr:rowOff>
    </xdr:to>
    <xdr:sp macro="" textlink="">
      <xdr:nvSpPr>
        <xdr:cNvPr id="3302"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161925</xdr:rowOff>
    </xdr:to>
    <xdr:sp macro="" textlink="">
      <xdr:nvSpPr>
        <xdr:cNvPr id="3303"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0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0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0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1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1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1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1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1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1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1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1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2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2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2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2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2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2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81</xdr:row>
      <xdr:rowOff>0</xdr:rowOff>
    </xdr:from>
    <xdr:to>
      <xdr:col>3</xdr:col>
      <xdr:colOff>1381125</xdr:colOff>
      <xdr:row>81</xdr:row>
      <xdr:rowOff>520700</xdr:rowOff>
    </xdr:to>
    <xdr:sp macro="" textlink="">
      <xdr:nvSpPr>
        <xdr:cNvPr id="3330"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3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3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3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3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3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4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4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4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4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4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4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4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4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5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5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66675</xdr:rowOff>
    </xdr:to>
    <xdr:sp macro="" textlink="">
      <xdr:nvSpPr>
        <xdr:cNvPr id="33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5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81</xdr:row>
      <xdr:rowOff>0</xdr:rowOff>
    </xdr:from>
    <xdr:to>
      <xdr:col>3</xdr:col>
      <xdr:colOff>1381125</xdr:colOff>
      <xdr:row>81</xdr:row>
      <xdr:rowOff>123825</xdr:rowOff>
    </xdr:to>
    <xdr:sp macro="" textlink="">
      <xdr:nvSpPr>
        <xdr:cNvPr id="3357"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81</xdr:row>
      <xdr:rowOff>0</xdr:rowOff>
    </xdr:from>
    <xdr:to>
      <xdr:col>3</xdr:col>
      <xdr:colOff>1381125</xdr:colOff>
      <xdr:row>81</xdr:row>
      <xdr:rowOff>123825</xdr:rowOff>
    </xdr:to>
    <xdr:sp macro="" textlink="">
      <xdr:nvSpPr>
        <xdr:cNvPr id="3358"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476250</xdr:rowOff>
    </xdr:to>
    <xdr:sp macro="" textlink="">
      <xdr:nvSpPr>
        <xdr:cNvPr id="3359"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406400</xdr:rowOff>
    </xdr:to>
    <xdr:sp macro="" textlink="">
      <xdr:nvSpPr>
        <xdr:cNvPr id="3360"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219075</xdr:rowOff>
    </xdr:to>
    <xdr:sp macro="" textlink="">
      <xdr:nvSpPr>
        <xdr:cNvPr id="336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219075</xdr:rowOff>
    </xdr:to>
    <xdr:sp macro="" textlink="">
      <xdr:nvSpPr>
        <xdr:cNvPr id="336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219075</xdr:rowOff>
    </xdr:to>
    <xdr:sp macro="" textlink="">
      <xdr:nvSpPr>
        <xdr:cNvPr id="3363"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219075</xdr:rowOff>
    </xdr:to>
    <xdr:sp macro="" textlink="">
      <xdr:nvSpPr>
        <xdr:cNvPr id="3364"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81</xdr:row>
      <xdr:rowOff>0</xdr:rowOff>
    </xdr:from>
    <xdr:to>
      <xdr:col>3</xdr:col>
      <xdr:colOff>1333500</xdr:colOff>
      <xdr:row>81</xdr:row>
      <xdr:rowOff>190500</xdr:rowOff>
    </xdr:to>
    <xdr:sp macro="" textlink="">
      <xdr:nvSpPr>
        <xdr:cNvPr id="336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81</xdr:row>
      <xdr:rowOff>0</xdr:rowOff>
    </xdr:from>
    <xdr:to>
      <xdr:col>3</xdr:col>
      <xdr:colOff>1381125</xdr:colOff>
      <xdr:row>81</xdr:row>
      <xdr:rowOff>571500</xdr:rowOff>
    </xdr:to>
    <xdr:sp macro="" textlink="">
      <xdr:nvSpPr>
        <xdr:cNvPr id="3366"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36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36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36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37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37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37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571500</xdr:rowOff>
    </xdr:to>
    <xdr:sp macro="" textlink="">
      <xdr:nvSpPr>
        <xdr:cNvPr id="3373"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38100</xdr:rowOff>
    </xdr:to>
    <xdr:sp macro="" textlink="">
      <xdr:nvSpPr>
        <xdr:cNvPr id="3374"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28575</xdr:rowOff>
    </xdr:to>
    <xdr:sp macro="" textlink="">
      <xdr:nvSpPr>
        <xdr:cNvPr id="3375"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123825</xdr:rowOff>
    </xdr:to>
    <xdr:sp macro="" textlink="">
      <xdr:nvSpPr>
        <xdr:cNvPr id="3376"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38100</xdr:rowOff>
    </xdr:to>
    <xdr:sp macro="" textlink="">
      <xdr:nvSpPr>
        <xdr:cNvPr id="3377"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28575</xdr:rowOff>
    </xdr:to>
    <xdr:sp macro="" textlink="">
      <xdr:nvSpPr>
        <xdr:cNvPr id="3378"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123825</xdr:rowOff>
    </xdr:to>
    <xdr:sp macro="" textlink="">
      <xdr:nvSpPr>
        <xdr:cNvPr id="3379"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161925</xdr:rowOff>
    </xdr:to>
    <xdr:sp macro="" textlink="">
      <xdr:nvSpPr>
        <xdr:cNvPr id="3380"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8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3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8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38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8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8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38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9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9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39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9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9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39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9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39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39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39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0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0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0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0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0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0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82</xdr:row>
      <xdr:rowOff>0</xdr:rowOff>
    </xdr:from>
    <xdr:to>
      <xdr:col>3</xdr:col>
      <xdr:colOff>1381125</xdr:colOff>
      <xdr:row>82</xdr:row>
      <xdr:rowOff>520700</xdr:rowOff>
    </xdr:to>
    <xdr:sp macro="" textlink="">
      <xdr:nvSpPr>
        <xdr:cNvPr id="3407"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0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1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1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1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1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1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1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2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2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2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2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2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3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3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82</xdr:row>
      <xdr:rowOff>0</xdr:rowOff>
    </xdr:from>
    <xdr:to>
      <xdr:col>3</xdr:col>
      <xdr:colOff>1381125</xdr:colOff>
      <xdr:row>82</xdr:row>
      <xdr:rowOff>123825</xdr:rowOff>
    </xdr:to>
    <xdr:sp macro="" textlink="">
      <xdr:nvSpPr>
        <xdr:cNvPr id="3434"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82</xdr:row>
      <xdr:rowOff>0</xdr:rowOff>
    </xdr:from>
    <xdr:to>
      <xdr:col>3</xdr:col>
      <xdr:colOff>1381125</xdr:colOff>
      <xdr:row>82</xdr:row>
      <xdr:rowOff>123825</xdr:rowOff>
    </xdr:to>
    <xdr:sp macro="" textlink="">
      <xdr:nvSpPr>
        <xdr:cNvPr id="3435"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476250</xdr:rowOff>
    </xdr:to>
    <xdr:sp macro="" textlink="">
      <xdr:nvSpPr>
        <xdr:cNvPr id="3436"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406400</xdr:rowOff>
    </xdr:to>
    <xdr:sp macro="" textlink="">
      <xdr:nvSpPr>
        <xdr:cNvPr id="3437"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43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43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440"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441"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4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82</xdr:row>
      <xdr:rowOff>0</xdr:rowOff>
    </xdr:from>
    <xdr:to>
      <xdr:col>3</xdr:col>
      <xdr:colOff>1381125</xdr:colOff>
      <xdr:row>82</xdr:row>
      <xdr:rowOff>571500</xdr:rowOff>
    </xdr:to>
    <xdr:sp macro="" textlink="">
      <xdr:nvSpPr>
        <xdr:cNvPr id="3443"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4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44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44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4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44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44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571500</xdr:rowOff>
    </xdr:to>
    <xdr:sp macro="" textlink="">
      <xdr:nvSpPr>
        <xdr:cNvPr id="3450"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38100</xdr:rowOff>
    </xdr:to>
    <xdr:sp macro="" textlink="">
      <xdr:nvSpPr>
        <xdr:cNvPr id="3451"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28575</xdr:rowOff>
    </xdr:to>
    <xdr:sp macro="" textlink="">
      <xdr:nvSpPr>
        <xdr:cNvPr id="3452"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123825</xdr:rowOff>
    </xdr:to>
    <xdr:sp macro="" textlink="">
      <xdr:nvSpPr>
        <xdr:cNvPr id="3453"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38100</xdr:rowOff>
    </xdr:to>
    <xdr:sp macro="" textlink="">
      <xdr:nvSpPr>
        <xdr:cNvPr id="3454"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28575</xdr:rowOff>
    </xdr:to>
    <xdr:sp macro="" textlink="">
      <xdr:nvSpPr>
        <xdr:cNvPr id="3455"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123825</xdr:rowOff>
    </xdr:to>
    <xdr:sp macro="" textlink="">
      <xdr:nvSpPr>
        <xdr:cNvPr id="3456"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161925</xdr:rowOff>
    </xdr:to>
    <xdr:sp macro="" textlink="">
      <xdr:nvSpPr>
        <xdr:cNvPr id="3457"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5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6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6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6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6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6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6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6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6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6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7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7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7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7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7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7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7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7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7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8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8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82</xdr:row>
      <xdr:rowOff>0</xdr:rowOff>
    </xdr:from>
    <xdr:to>
      <xdr:col>3</xdr:col>
      <xdr:colOff>1381125</xdr:colOff>
      <xdr:row>82</xdr:row>
      <xdr:rowOff>520700</xdr:rowOff>
    </xdr:to>
    <xdr:sp macro="" textlink="">
      <xdr:nvSpPr>
        <xdr:cNvPr id="3484"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8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8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8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9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9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9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9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9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9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9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9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49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49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50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50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50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50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5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5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50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50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66675</xdr:rowOff>
    </xdr:to>
    <xdr:sp macro="" textlink="">
      <xdr:nvSpPr>
        <xdr:cNvPr id="35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50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5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82</xdr:row>
      <xdr:rowOff>0</xdr:rowOff>
    </xdr:from>
    <xdr:to>
      <xdr:col>3</xdr:col>
      <xdr:colOff>1381125</xdr:colOff>
      <xdr:row>82</xdr:row>
      <xdr:rowOff>123825</xdr:rowOff>
    </xdr:to>
    <xdr:sp macro="" textlink="">
      <xdr:nvSpPr>
        <xdr:cNvPr id="3511"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82</xdr:row>
      <xdr:rowOff>0</xdr:rowOff>
    </xdr:from>
    <xdr:to>
      <xdr:col>3</xdr:col>
      <xdr:colOff>1381125</xdr:colOff>
      <xdr:row>82</xdr:row>
      <xdr:rowOff>123825</xdr:rowOff>
    </xdr:to>
    <xdr:sp macro="" textlink="">
      <xdr:nvSpPr>
        <xdr:cNvPr id="3512"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476250</xdr:rowOff>
    </xdr:to>
    <xdr:sp macro="" textlink="">
      <xdr:nvSpPr>
        <xdr:cNvPr id="3513"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406400</xdr:rowOff>
    </xdr:to>
    <xdr:sp macro="" textlink="">
      <xdr:nvSpPr>
        <xdr:cNvPr id="3514"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51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51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517"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219075</xdr:rowOff>
    </xdr:to>
    <xdr:sp macro="" textlink="">
      <xdr:nvSpPr>
        <xdr:cNvPr id="3518"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82</xdr:row>
      <xdr:rowOff>0</xdr:rowOff>
    </xdr:from>
    <xdr:to>
      <xdr:col>3</xdr:col>
      <xdr:colOff>1333500</xdr:colOff>
      <xdr:row>82</xdr:row>
      <xdr:rowOff>190500</xdr:rowOff>
    </xdr:to>
    <xdr:sp macro="" textlink="">
      <xdr:nvSpPr>
        <xdr:cNvPr id="351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82</xdr:row>
      <xdr:rowOff>0</xdr:rowOff>
    </xdr:from>
    <xdr:to>
      <xdr:col>3</xdr:col>
      <xdr:colOff>1381125</xdr:colOff>
      <xdr:row>82</xdr:row>
      <xdr:rowOff>571500</xdr:rowOff>
    </xdr:to>
    <xdr:sp macro="" textlink="">
      <xdr:nvSpPr>
        <xdr:cNvPr id="3520"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2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219075</xdr:rowOff>
    </xdr:to>
    <xdr:sp macro="" textlink="">
      <xdr:nvSpPr>
        <xdr:cNvPr id="352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219075</xdr:rowOff>
    </xdr:to>
    <xdr:sp macro="" textlink="">
      <xdr:nvSpPr>
        <xdr:cNvPr id="352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2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219075</xdr:rowOff>
    </xdr:to>
    <xdr:sp macro="" textlink="">
      <xdr:nvSpPr>
        <xdr:cNvPr id="352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219075</xdr:rowOff>
    </xdr:to>
    <xdr:sp macro="" textlink="">
      <xdr:nvSpPr>
        <xdr:cNvPr id="352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571500</xdr:rowOff>
    </xdr:to>
    <xdr:sp macro="" textlink="">
      <xdr:nvSpPr>
        <xdr:cNvPr id="3527"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38100</xdr:rowOff>
    </xdr:to>
    <xdr:sp macro="" textlink="">
      <xdr:nvSpPr>
        <xdr:cNvPr id="3528"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28575</xdr:rowOff>
    </xdr:to>
    <xdr:sp macro="" textlink="">
      <xdr:nvSpPr>
        <xdr:cNvPr id="3529"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123825</xdr:rowOff>
    </xdr:to>
    <xdr:sp macro="" textlink="">
      <xdr:nvSpPr>
        <xdr:cNvPr id="3530"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38100</xdr:rowOff>
    </xdr:to>
    <xdr:sp macro="" textlink="">
      <xdr:nvSpPr>
        <xdr:cNvPr id="3531"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28575</xdr:rowOff>
    </xdr:to>
    <xdr:sp macro="" textlink="">
      <xdr:nvSpPr>
        <xdr:cNvPr id="3532"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123825</xdr:rowOff>
    </xdr:to>
    <xdr:sp macro="" textlink="">
      <xdr:nvSpPr>
        <xdr:cNvPr id="3533"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161925</xdr:rowOff>
    </xdr:to>
    <xdr:sp macro="" textlink="">
      <xdr:nvSpPr>
        <xdr:cNvPr id="3534"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3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3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4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4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4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4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4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4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4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4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5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5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5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5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5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6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83</xdr:row>
      <xdr:rowOff>0</xdr:rowOff>
    </xdr:from>
    <xdr:to>
      <xdr:col>3</xdr:col>
      <xdr:colOff>1381125</xdr:colOff>
      <xdr:row>83</xdr:row>
      <xdr:rowOff>520700</xdr:rowOff>
    </xdr:to>
    <xdr:sp macro="" textlink="">
      <xdr:nvSpPr>
        <xdr:cNvPr id="3561"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6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6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6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6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6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6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6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7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7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7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7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7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7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7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7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7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8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8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8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66675</xdr:rowOff>
    </xdr:to>
    <xdr:sp macro="" textlink="">
      <xdr:nvSpPr>
        <xdr:cNvPr id="35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8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83</xdr:row>
      <xdr:rowOff>0</xdr:rowOff>
    </xdr:from>
    <xdr:to>
      <xdr:col>3</xdr:col>
      <xdr:colOff>1381125</xdr:colOff>
      <xdr:row>83</xdr:row>
      <xdr:rowOff>123825</xdr:rowOff>
    </xdr:to>
    <xdr:sp macro="" textlink="">
      <xdr:nvSpPr>
        <xdr:cNvPr id="3588"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83</xdr:row>
      <xdr:rowOff>0</xdr:rowOff>
    </xdr:from>
    <xdr:to>
      <xdr:col>3</xdr:col>
      <xdr:colOff>1381125</xdr:colOff>
      <xdr:row>83</xdr:row>
      <xdr:rowOff>123825</xdr:rowOff>
    </xdr:to>
    <xdr:sp macro="" textlink="">
      <xdr:nvSpPr>
        <xdr:cNvPr id="3589"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476250</xdr:rowOff>
    </xdr:to>
    <xdr:sp macro="" textlink="">
      <xdr:nvSpPr>
        <xdr:cNvPr id="3590"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406400</xdr:rowOff>
    </xdr:to>
    <xdr:sp macro="" textlink="">
      <xdr:nvSpPr>
        <xdr:cNvPr id="3591"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219075</xdr:rowOff>
    </xdr:to>
    <xdr:sp macro="" textlink="">
      <xdr:nvSpPr>
        <xdr:cNvPr id="359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219075</xdr:rowOff>
    </xdr:to>
    <xdr:sp macro="" textlink="">
      <xdr:nvSpPr>
        <xdr:cNvPr id="359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219075</xdr:rowOff>
    </xdr:to>
    <xdr:sp macro="" textlink="">
      <xdr:nvSpPr>
        <xdr:cNvPr id="3594"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219075</xdr:rowOff>
    </xdr:to>
    <xdr:sp macro="" textlink="">
      <xdr:nvSpPr>
        <xdr:cNvPr id="3595"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83</xdr:row>
      <xdr:rowOff>0</xdr:rowOff>
    </xdr:from>
    <xdr:to>
      <xdr:col>3</xdr:col>
      <xdr:colOff>1333500</xdr:colOff>
      <xdr:row>83</xdr:row>
      <xdr:rowOff>190500</xdr:rowOff>
    </xdr:to>
    <xdr:sp macro="" textlink="">
      <xdr:nvSpPr>
        <xdr:cNvPr id="359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83</xdr:row>
      <xdr:rowOff>0</xdr:rowOff>
    </xdr:from>
    <xdr:to>
      <xdr:col>3</xdr:col>
      <xdr:colOff>1381125</xdr:colOff>
      <xdr:row>83</xdr:row>
      <xdr:rowOff>571500</xdr:rowOff>
    </xdr:to>
    <xdr:sp macro="" textlink="">
      <xdr:nvSpPr>
        <xdr:cNvPr id="3597"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598" name="Прямоугольник 4"/>
        <xdr:cNvSpPr>
          <a:spLocks noChangeArrowheads="1"/>
        </xdr:cNvSpPr>
      </xdr:nvSpPr>
      <xdr:spPr bwMode="auto">
        <a:xfrm>
          <a:off x="5153025"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599" name="Прямоугольник 6"/>
        <xdr:cNvSpPr>
          <a:spLocks noChangeArrowheads="1"/>
        </xdr:cNvSpPr>
      </xdr:nvSpPr>
      <xdr:spPr bwMode="auto">
        <a:xfrm>
          <a:off x="5153025"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00" name="Прямоугольник 4"/>
        <xdr:cNvSpPr>
          <a:spLocks noChangeArrowheads="1"/>
        </xdr:cNvSpPr>
      </xdr:nvSpPr>
      <xdr:spPr bwMode="auto">
        <a:xfrm>
          <a:off x="5153025"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01" name="Прямоугольник 6"/>
        <xdr:cNvSpPr>
          <a:spLocks noChangeArrowheads="1"/>
        </xdr:cNvSpPr>
      </xdr:nvSpPr>
      <xdr:spPr bwMode="auto">
        <a:xfrm>
          <a:off x="5153025"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571500</xdr:rowOff>
    </xdr:to>
    <xdr:sp macro="" textlink="">
      <xdr:nvSpPr>
        <xdr:cNvPr id="3602" name="Прямоугольник 2"/>
        <xdr:cNvSpPr>
          <a:spLocks noChangeArrowheads="1"/>
        </xdr:cNvSpPr>
      </xdr:nvSpPr>
      <xdr:spPr bwMode="auto">
        <a:xfrm>
          <a:off x="5153025" y="25812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111</xdr:row>
      <xdr:rowOff>0</xdr:rowOff>
    </xdr:from>
    <xdr:to>
      <xdr:col>3</xdr:col>
      <xdr:colOff>1381125</xdr:colOff>
      <xdr:row>111</xdr:row>
      <xdr:rowOff>520700</xdr:rowOff>
    </xdr:to>
    <xdr:sp macro="" textlink="">
      <xdr:nvSpPr>
        <xdr:cNvPr id="3603" name="Прямоугольник 2"/>
        <xdr:cNvSpPr>
          <a:spLocks noChangeArrowheads="1"/>
        </xdr:cNvSpPr>
      </xdr:nvSpPr>
      <xdr:spPr bwMode="auto">
        <a:xfrm>
          <a:off x="5200650" y="25812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476250</xdr:rowOff>
    </xdr:to>
    <xdr:sp macro="" textlink="">
      <xdr:nvSpPr>
        <xdr:cNvPr id="3604" name="Прямоугольник 2"/>
        <xdr:cNvSpPr>
          <a:spLocks noChangeArrowheads="1"/>
        </xdr:cNvSpPr>
      </xdr:nvSpPr>
      <xdr:spPr bwMode="auto">
        <a:xfrm>
          <a:off x="5153025" y="25812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406400</xdr:rowOff>
    </xdr:to>
    <xdr:sp macro="" textlink="">
      <xdr:nvSpPr>
        <xdr:cNvPr id="3605" name="Прямоугольник 2"/>
        <xdr:cNvSpPr>
          <a:spLocks noChangeArrowheads="1"/>
        </xdr:cNvSpPr>
      </xdr:nvSpPr>
      <xdr:spPr bwMode="auto">
        <a:xfrm>
          <a:off x="5153025" y="25812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06" name="Прямоугольник 4"/>
        <xdr:cNvSpPr>
          <a:spLocks noChangeArrowheads="1"/>
        </xdr:cNvSpPr>
      </xdr:nvSpPr>
      <xdr:spPr bwMode="auto">
        <a:xfrm>
          <a:off x="5153025"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07" name="Прямоугольник 6"/>
        <xdr:cNvSpPr>
          <a:spLocks noChangeArrowheads="1"/>
        </xdr:cNvSpPr>
      </xdr:nvSpPr>
      <xdr:spPr bwMode="auto">
        <a:xfrm>
          <a:off x="5153025"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08" name="Прямоугольник 4"/>
        <xdr:cNvSpPr>
          <a:spLocks noChangeArrowheads="1"/>
        </xdr:cNvSpPr>
      </xdr:nvSpPr>
      <xdr:spPr bwMode="auto">
        <a:xfrm>
          <a:off x="5153025"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09" name="Прямоугольник 6"/>
        <xdr:cNvSpPr>
          <a:spLocks noChangeArrowheads="1"/>
        </xdr:cNvSpPr>
      </xdr:nvSpPr>
      <xdr:spPr bwMode="auto">
        <a:xfrm>
          <a:off x="5153025"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111</xdr:row>
      <xdr:rowOff>0</xdr:rowOff>
    </xdr:from>
    <xdr:to>
      <xdr:col>3</xdr:col>
      <xdr:colOff>1381125</xdr:colOff>
      <xdr:row>111</xdr:row>
      <xdr:rowOff>571500</xdr:rowOff>
    </xdr:to>
    <xdr:sp macro="" textlink="">
      <xdr:nvSpPr>
        <xdr:cNvPr id="3610" name="Прямоугольник 2"/>
        <xdr:cNvSpPr>
          <a:spLocks noChangeArrowheads="1"/>
        </xdr:cNvSpPr>
      </xdr:nvSpPr>
      <xdr:spPr bwMode="auto">
        <a:xfrm>
          <a:off x="5200650" y="25812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84</xdr:row>
      <xdr:rowOff>0</xdr:rowOff>
    </xdr:from>
    <xdr:to>
      <xdr:col>3</xdr:col>
      <xdr:colOff>1333500</xdr:colOff>
      <xdr:row>84</xdr:row>
      <xdr:rowOff>219075</xdr:rowOff>
    </xdr:to>
    <xdr:sp macro="" textlink="">
      <xdr:nvSpPr>
        <xdr:cNvPr id="3611"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84</xdr:row>
      <xdr:rowOff>0</xdr:rowOff>
    </xdr:from>
    <xdr:to>
      <xdr:col>3</xdr:col>
      <xdr:colOff>1333500</xdr:colOff>
      <xdr:row>84</xdr:row>
      <xdr:rowOff>219075</xdr:rowOff>
    </xdr:to>
    <xdr:sp macro="" textlink="">
      <xdr:nvSpPr>
        <xdr:cNvPr id="3612"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84</xdr:row>
      <xdr:rowOff>0</xdr:rowOff>
    </xdr:from>
    <xdr:to>
      <xdr:col>3</xdr:col>
      <xdr:colOff>1333500</xdr:colOff>
      <xdr:row>84</xdr:row>
      <xdr:rowOff>219075</xdr:rowOff>
    </xdr:to>
    <xdr:sp macro="" textlink="">
      <xdr:nvSpPr>
        <xdr:cNvPr id="3613"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84</xdr:row>
      <xdr:rowOff>0</xdr:rowOff>
    </xdr:from>
    <xdr:to>
      <xdr:col>3</xdr:col>
      <xdr:colOff>1333500</xdr:colOff>
      <xdr:row>84</xdr:row>
      <xdr:rowOff>219075</xdr:rowOff>
    </xdr:to>
    <xdr:sp macro="" textlink="">
      <xdr:nvSpPr>
        <xdr:cNvPr id="3614"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84</xdr:row>
      <xdr:rowOff>0</xdr:rowOff>
    </xdr:from>
    <xdr:to>
      <xdr:col>3</xdr:col>
      <xdr:colOff>1333500</xdr:colOff>
      <xdr:row>84</xdr:row>
      <xdr:rowOff>571500</xdr:rowOff>
    </xdr:to>
    <xdr:sp macro="" textlink="">
      <xdr:nvSpPr>
        <xdr:cNvPr id="3615" name="Прямоугольник 2"/>
        <xdr:cNvSpPr>
          <a:spLocks noChangeArrowheads="1"/>
        </xdr:cNvSpPr>
      </xdr:nvSpPr>
      <xdr:spPr bwMode="auto">
        <a:xfrm>
          <a:off x="5153025" y="481965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84</xdr:row>
      <xdr:rowOff>0</xdr:rowOff>
    </xdr:from>
    <xdr:to>
      <xdr:col>3</xdr:col>
      <xdr:colOff>1381125</xdr:colOff>
      <xdr:row>84</xdr:row>
      <xdr:rowOff>520700</xdr:rowOff>
    </xdr:to>
    <xdr:sp macro="" textlink="">
      <xdr:nvSpPr>
        <xdr:cNvPr id="3616" name="Прямоугольник 2"/>
        <xdr:cNvSpPr>
          <a:spLocks noChangeArrowheads="1"/>
        </xdr:cNvSpPr>
      </xdr:nvSpPr>
      <xdr:spPr bwMode="auto">
        <a:xfrm>
          <a:off x="5200650" y="481965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84</xdr:row>
      <xdr:rowOff>0</xdr:rowOff>
    </xdr:from>
    <xdr:to>
      <xdr:col>3</xdr:col>
      <xdr:colOff>1333500</xdr:colOff>
      <xdr:row>84</xdr:row>
      <xdr:rowOff>476250</xdr:rowOff>
    </xdr:to>
    <xdr:sp macro="" textlink="">
      <xdr:nvSpPr>
        <xdr:cNvPr id="3617" name="Прямоугольник 2"/>
        <xdr:cNvSpPr>
          <a:spLocks noChangeArrowheads="1"/>
        </xdr:cNvSpPr>
      </xdr:nvSpPr>
      <xdr:spPr bwMode="auto">
        <a:xfrm>
          <a:off x="5153025" y="4819650"/>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84</xdr:row>
      <xdr:rowOff>0</xdr:rowOff>
    </xdr:from>
    <xdr:to>
      <xdr:col>3</xdr:col>
      <xdr:colOff>1333500</xdr:colOff>
      <xdr:row>84</xdr:row>
      <xdr:rowOff>406400</xdr:rowOff>
    </xdr:to>
    <xdr:sp macro="" textlink="">
      <xdr:nvSpPr>
        <xdr:cNvPr id="3618" name="Прямоугольник 2"/>
        <xdr:cNvSpPr>
          <a:spLocks noChangeArrowheads="1"/>
        </xdr:cNvSpPr>
      </xdr:nvSpPr>
      <xdr:spPr bwMode="auto">
        <a:xfrm>
          <a:off x="5153025" y="481965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84</xdr:row>
      <xdr:rowOff>0</xdr:rowOff>
    </xdr:from>
    <xdr:to>
      <xdr:col>3</xdr:col>
      <xdr:colOff>1333500</xdr:colOff>
      <xdr:row>84</xdr:row>
      <xdr:rowOff>219075</xdr:rowOff>
    </xdr:to>
    <xdr:sp macro="" textlink="">
      <xdr:nvSpPr>
        <xdr:cNvPr id="3619"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84</xdr:row>
      <xdr:rowOff>0</xdr:rowOff>
    </xdr:from>
    <xdr:to>
      <xdr:col>3</xdr:col>
      <xdr:colOff>1333500</xdr:colOff>
      <xdr:row>84</xdr:row>
      <xdr:rowOff>219075</xdr:rowOff>
    </xdr:to>
    <xdr:sp macro="" textlink="">
      <xdr:nvSpPr>
        <xdr:cNvPr id="3620"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84</xdr:row>
      <xdr:rowOff>0</xdr:rowOff>
    </xdr:from>
    <xdr:to>
      <xdr:col>3</xdr:col>
      <xdr:colOff>1333500</xdr:colOff>
      <xdr:row>84</xdr:row>
      <xdr:rowOff>219075</xdr:rowOff>
    </xdr:to>
    <xdr:sp macro="" textlink="">
      <xdr:nvSpPr>
        <xdr:cNvPr id="3621" name="Прямоугольник 4"/>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84</xdr:row>
      <xdr:rowOff>0</xdr:rowOff>
    </xdr:from>
    <xdr:to>
      <xdr:col>3</xdr:col>
      <xdr:colOff>1333500</xdr:colOff>
      <xdr:row>84</xdr:row>
      <xdr:rowOff>219075</xdr:rowOff>
    </xdr:to>
    <xdr:sp macro="" textlink="">
      <xdr:nvSpPr>
        <xdr:cNvPr id="3622" name="Прямоугольник 6"/>
        <xdr:cNvSpPr>
          <a:spLocks noChangeArrowheads="1"/>
        </xdr:cNvSpPr>
      </xdr:nvSpPr>
      <xdr:spPr bwMode="auto">
        <a:xfrm>
          <a:off x="5153025" y="4819650"/>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84</xdr:row>
      <xdr:rowOff>0</xdr:rowOff>
    </xdr:from>
    <xdr:to>
      <xdr:col>3</xdr:col>
      <xdr:colOff>1381125</xdr:colOff>
      <xdr:row>84</xdr:row>
      <xdr:rowOff>571500</xdr:rowOff>
    </xdr:to>
    <xdr:sp macro="" textlink="">
      <xdr:nvSpPr>
        <xdr:cNvPr id="3623" name="Прямоугольник 2"/>
        <xdr:cNvSpPr>
          <a:spLocks noChangeArrowheads="1"/>
        </xdr:cNvSpPr>
      </xdr:nvSpPr>
      <xdr:spPr bwMode="auto">
        <a:xfrm>
          <a:off x="5200650" y="481965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2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2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2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2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2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2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571500</xdr:rowOff>
    </xdr:to>
    <xdr:sp macro="" textlink="">
      <xdr:nvSpPr>
        <xdr:cNvPr id="3630"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38100</xdr:rowOff>
    </xdr:to>
    <xdr:sp macro="" textlink="">
      <xdr:nvSpPr>
        <xdr:cNvPr id="3631"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28575</xdr:rowOff>
    </xdr:to>
    <xdr:sp macro="" textlink="">
      <xdr:nvSpPr>
        <xdr:cNvPr id="3632"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123825</xdr:rowOff>
    </xdr:to>
    <xdr:sp macro="" textlink="">
      <xdr:nvSpPr>
        <xdr:cNvPr id="3633"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38100</xdr:rowOff>
    </xdr:to>
    <xdr:sp macro="" textlink="">
      <xdr:nvSpPr>
        <xdr:cNvPr id="3634"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28575</xdr:rowOff>
    </xdr:to>
    <xdr:sp macro="" textlink="">
      <xdr:nvSpPr>
        <xdr:cNvPr id="3635"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123825</xdr:rowOff>
    </xdr:to>
    <xdr:sp macro="" textlink="">
      <xdr:nvSpPr>
        <xdr:cNvPr id="3636"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161925</xdr:rowOff>
    </xdr:to>
    <xdr:sp macro="" textlink="">
      <xdr:nvSpPr>
        <xdr:cNvPr id="3637"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4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4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4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4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4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4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4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4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4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4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5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5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5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5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5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5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6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6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6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6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111</xdr:row>
      <xdr:rowOff>0</xdr:rowOff>
    </xdr:from>
    <xdr:to>
      <xdr:col>3</xdr:col>
      <xdr:colOff>1381125</xdr:colOff>
      <xdr:row>111</xdr:row>
      <xdr:rowOff>523875</xdr:rowOff>
    </xdr:to>
    <xdr:sp macro="" textlink="">
      <xdr:nvSpPr>
        <xdr:cNvPr id="3664"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6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6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6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6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6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7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7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7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7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7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7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7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7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7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8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8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8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8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8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66675</xdr:rowOff>
    </xdr:to>
    <xdr:sp macro="" textlink="">
      <xdr:nvSpPr>
        <xdr:cNvPr id="368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8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9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111</xdr:row>
      <xdr:rowOff>0</xdr:rowOff>
    </xdr:from>
    <xdr:to>
      <xdr:col>3</xdr:col>
      <xdr:colOff>1381125</xdr:colOff>
      <xdr:row>111</xdr:row>
      <xdr:rowOff>123825</xdr:rowOff>
    </xdr:to>
    <xdr:sp macro="" textlink="">
      <xdr:nvSpPr>
        <xdr:cNvPr id="3691"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111</xdr:row>
      <xdr:rowOff>0</xdr:rowOff>
    </xdr:from>
    <xdr:to>
      <xdr:col>3</xdr:col>
      <xdr:colOff>1381125</xdr:colOff>
      <xdr:row>111</xdr:row>
      <xdr:rowOff>123825</xdr:rowOff>
    </xdr:to>
    <xdr:sp macro="" textlink="">
      <xdr:nvSpPr>
        <xdr:cNvPr id="3692"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476250</xdr:rowOff>
    </xdr:to>
    <xdr:sp macro="" textlink="">
      <xdr:nvSpPr>
        <xdr:cNvPr id="3693"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409575</xdr:rowOff>
    </xdr:to>
    <xdr:sp macro="" textlink="">
      <xdr:nvSpPr>
        <xdr:cNvPr id="3694"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9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9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97"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219075</xdr:rowOff>
    </xdr:to>
    <xdr:sp macro="" textlink="">
      <xdr:nvSpPr>
        <xdr:cNvPr id="3698"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111</xdr:row>
      <xdr:rowOff>0</xdr:rowOff>
    </xdr:from>
    <xdr:to>
      <xdr:col>3</xdr:col>
      <xdr:colOff>1333500</xdr:colOff>
      <xdr:row>111</xdr:row>
      <xdr:rowOff>190500</xdr:rowOff>
    </xdr:to>
    <xdr:sp macro="" textlink="">
      <xdr:nvSpPr>
        <xdr:cNvPr id="369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111</xdr:row>
      <xdr:rowOff>0</xdr:rowOff>
    </xdr:from>
    <xdr:to>
      <xdr:col>3</xdr:col>
      <xdr:colOff>1381125</xdr:colOff>
      <xdr:row>111</xdr:row>
      <xdr:rowOff>571500</xdr:rowOff>
    </xdr:to>
    <xdr:sp macro="" textlink="">
      <xdr:nvSpPr>
        <xdr:cNvPr id="3700"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0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0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0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0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05"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06"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571500</xdr:rowOff>
    </xdr:to>
    <xdr:sp macro="" textlink="">
      <xdr:nvSpPr>
        <xdr:cNvPr id="3707"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38100</xdr:rowOff>
    </xdr:to>
    <xdr:sp macro="" textlink="">
      <xdr:nvSpPr>
        <xdr:cNvPr id="3708"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28575</xdr:rowOff>
    </xdr:to>
    <xdr:sp macro="" textlink="">
      <xdr:nvSpPr>
        <xdr:cNvPr id="3709"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123825</xdr:rowOff>
    </xdr:to>
    <xdr:sp macro="" textlink="">
      <xdr:nvSpPr>
        <xdr:cNvPr id="3710"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38100</xdr:rowOff>
    </xdr:to>
    <xdr:sp macro="" textlink="">
      <xdr:nvSpPr>
        <xdr:cNvPr id="3711"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28575</xdr:rowOff>
    </xdr:to>
    <xdr:sp macro="" textlink="">
      <xdr:nvSpPr>
        <xdr:cNvPr id="3712"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123825</xdr:rowOff>
    </xdr:to>
    <xdr:sp macro="" textlink="">
      <xdr:nvSpPr>
        <xdr:cNvPr id="3713"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161925</xdr:rowOff>
    </xdr:to>
    <xdr:sp macro="" textlink="">
      <xdr:nvSpPr>
        <xdr:cNvPr id="3714"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1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1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1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2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2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2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2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2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2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2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2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2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3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32"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3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3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3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3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4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112</xdr:row>
      <xdr:rowOff>0</xdr:rowOff>
    </xdr:from>
    <xdr:to>
      <xdr:col>3</xdr:col>
      <xdr:colOff>1381125</xdr:colOff>
      <xdr:row>112</xdr:row>
      <xdr:rowOff>523875</xdr:rowOff>
    </xdr:to>
    <xdr:sp macro="" textlink="">
      <xdr:nvSpPr>
        <xdr:cNvPr id="3741"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4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4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4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4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4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4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4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4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5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5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5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5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5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5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5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5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5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5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6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6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6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6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6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6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6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6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112</xdr:row>
      <xdr:rowOff>0</xdr:rowOff>
    </xdr:from>
    <xdr:to>
      <xdr:col>3</xdr:col>
      <xdr:colOff>1381125</xdr:colOff>
      <xdr:row>112</xdr:row>
      <xdr:rowOff>123825</xdr:rowOff>
    </xdr:to>
    <xdr:sp macro="" textlink="">
      <xdr:nvSpPr>
        <xdr:cNvPr id="3768"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112</xdr:row>
      <xdr:rowOff>0</xdr:rowOff>
    </xdr:from>
    <xdr:to>
      <xdr:col>3</xdr:col>
      <xdr:colOff>1381125</xdr:colOff>
      <xdr:row>112</xdr:row>
      <xdr:rowOff>123825</xdr:rowOff>
    </xdr:to>
    <xdr:sp macro="" textlink="">
      <xdr:nvSpPr>
        <xdr:cNvPr id="3769"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476250</xdr:rowOff>
    </xdr:to>
    <xdr:sp macro="" textlink="">
      <xdr:nvSpPr>
        <xdr:cNvPr id="3770"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409575</xdr:rowOff>
    </xdr:to>
    <xdr:sp macro="" textlink="">
      <xdr:nvSpPr>
        <xdr:cNvPr id="3771"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7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7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74"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75"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7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112</xdr:row>
      <xdr:rowOff>0</xdr:rowOff>
    </xdr:from>
    <xdr:to>
      <xdr:col>3</xdr:col>
      <xdr:colOff>1381125</xdr:colOff>
      <xdr:row>112</xdr:row>
      <xdr:rowOff>571500</xdr:rowOff>
    </xdr:to>
    <xdr:sp macro="" textlink="">
      <xdr:nvSpPr>
        <xdr:cNvPr id="3777"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7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79"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80"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8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82"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783"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571500</xdr:rowOff>
    </xdr:to>
    <xdr:sp macro="" textlink="">
      <xdr:nvSpPr>
        <xdr:cNvPr id="3784"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38100</xdr:rowOff>
    </xdr:to>
    <xdr:sp macro="" textlink="">
      <xdr:nvSpPr>
        <xdr:cNvPr id="3785"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28575</xdr:rowOff>
    </xdr:to>
    <xdr:sp macro="" textlink="">
      <xdr:nvSpPr>
        <xdr:cNvPr id="3786"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123825</xdr:rowOff>
    </xdr:to>
    <xdr:sp macro="" textlink="">
      <xdr:nvSpPr>
        <xdr:cNvPr id="3787"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38100</xdr:rowOff>
    </xdr:to>
    <xdr:sp macro="" textlink="">
      <xdr:nvSpPr>
        <xdr:cNvPr id="3788"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28575</xdr:rowOff>
    </xdr:to>
    <xdr:sp macro="" textlink="">
      <xdr:nvSpPr>
        <xdr:cNvPr id="3789"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123825</xdr:rowOff>
    </xdr:to>
    <xdr:sp macro="" textlink="">
      <xdr:nvSpPr>
        <xdr:cNvPr id="3790"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161925</xdr:rowOff>
    </xdr:to>
    <xdr:sp macro="" textlink="">
      <xdr:nvSpPr>
        <xdr:cNvPr id="3791"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9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9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9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9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9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79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9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79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0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0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0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0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0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0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0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09"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1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1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1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1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112</xdr:row>
      <xdr:rowOff>0</xdr:rowOff>
    </xdr:from>
    <xdr:to>
      <xdr:col>3</xdr:col>
      <xdr:colOff>1381125</xdr:colOff>
      <xdr:row>112</xdr:row>
      <xdr:rowOff>523875</xdr:rowOff>
    </xdr:to>
    <xdr:sp macro="" textlink="">
      <xdr:nvSpPr>
        <xdr:cNvPr id="3818"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1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2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2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2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2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2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2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2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2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2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2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3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3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3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3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3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3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3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3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3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3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4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4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66675</xdr:rowOff>
    </xdr:to>
    <xdr:sp macro="" textlink="">
      <xdr:nvSpPr>
        <xdr:cNvPr id="384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4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4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112</xdr:row>
      <xdr:rowOff>0</xdr:rowOff>
    </xdr:from>
    <xdr:to>
      <xdr:col>3</xdr:col>
      <xdr:colOff>1381125</xdr:colOff>
      <xdr:row>112</xdr:row>
      <xdr:rowOff>123825</xdr:rowOff>
    </xdr:to>
    <xdr:sp macro="" textlink="">
      <xdr:nvSpPr>
        <xdr:cNvPr id="3845"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112</xdr:row>
      <xdr:rowOff>0</xdr:rowOff>
    </xdr:from>
    <xdr:to>
      <xdr:col>3</xdr:col>
      <xdr:colOff>1381125</xdr:colOff>
      <xdr:row>112</xdr:row>
      <xdr:rowOff>123825</xdr:rowOff>
    </xdr:to>
    <xdr:sp macro="" textlink="">
      <xdr:nvSpPr>
        <xdr:cNvPr id="3846"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476250</xdr:rowOff>
    </xdr:to>
    <xdr:sp macro="" textlink="">
      <xdr:nvSpPr>
        <xdr:cNvPr id="3847"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409575</xdr:rowOff>
    </xdr:to>
    <xdr:sp macro="" textlink="">
      <xdr:nvSpPr>
        <xdr:cNvPr id="3848"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849"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850"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851"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219075</xdr:rowOff>
    </xdr:to>
    <xdr:sp macro="" textlink="">
      <xdr:nvSpPr>
        <xdr:cNvPr id="3852"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112</xdr:row>
      <xdr:rowOff>0</xdr:rowOff>
    </xdr:from>
    <xdr:to>
      <xdr:col>3</xdr:col>
      <xdr:colOff>1333500</xdr:colOff>
      <xdr:row>112</xdr:row>
      <xdr:rowOff>190500</xdr:rowOff>
    </xdr:to>
    <xdr:sp macro="" textlink="">
      <xdr:nvSpPr>
        <xdr:cNvPr id="385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112</xdr:row>
      <xdr:rowOff>0</xdr:rowOff>
    </xdr:from>
    <xdr:to>
      <xdr:col>3</xdr:col>
      <xdr:colOff>1381125</xdr:colOff>
      <xdr:row>112</xdr:row>
      <xdr:rowOff>571500</xdr:rowOff>
    </xdr:to>
    <xdr:sp macro="" textlink="">
      <xdr:nvSpPr>
        <xdr:cNvPr id="3854"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55"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219075</xdr:rowOff>
    </xdr:to>
    <xdr:sp macro="" textlink="">
      <xdr:nvSpPr>
        <xdr:cNvPr id="3856"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219075</xdr:rowOff>
    </xdr:to>
    <xdr:sp macro="" textlink="">
      <xdr:nvSpPr>
        <xdr:cNvPr id="3857"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5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219075</xdr:rowOff>
    </xdr:to>
    <xdr:sp macro="" textlink="">
      <xdr:nvSpPr>
        <xdr:cNvPr id="3859"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219075</xdr:rowOff>
    </xdr:to>
    <xdr:sp macro="" textlink="">
      <xdr:nvSpPr>
        <xdr:cNvPr id="3860"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571500</xdr:rowOff>
    </xdr:to>
    <xdr:sp macro="" textlink="">
      <xdr:nvSpPr>
        <xdr:cNvPr id="3861" name="Прямоугольник 2"/>
        <xdr:cNvSpPr>
          <a:spLocks noChangeArrowheads="1"/>
        </xdr:cNvSpPr>
      </xdr:nvSpPr>
      <xdr:spPr bwMode="auto">
        <a:xfrm>
          <a:off x="5153025"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38100</xdr:rowOff>
    </xdr:to>
    <xdr:sp macro="" textlink="">
      <xdr:nvSpPr>
        <xdr:cNvPr id="3862"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28575</xdr:rowOff>
    </xdr:to>
    <xdr:sp macro="" textlink="">
      <xdr:nvSpPr>
        <xdr:cNvPr id="3863"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123825</xdr:rowOff>
    </xdr:to>
    <xdr:sp macro="" textlink="">
      <xdr:nvSpPr>
        <xdr:cNvPr id="3864"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38100</xdr:rowOff>
    </xdr:to>
    <xdr:sp macro="" textlink="">
      <xdr:nvSpPr>
        <xdr:cNvPr id="3865" name="Прямоугольник 2"/>
        <xdr:cNvSpPr>
          <a:spLocks noChangeArrowheads="1"/>
        </xdr:cNvSpPr>
      </xdr:nvSpPr>
      <xdr:spPr bwMode="auto">
        <a:xfrm>
          <a:off x="5153025" y="2771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28575</xdr:rowOff>
    </xdr:to>
    <xdr:sp macro="" textlink="">
      <xdr:nvSpPr>
        <xdr:cNvPr id="3866" name="Прямоугольник 2"/>
        <xdr:cNvSpPr>
          <a:spLocks noChangeArrowheads="1"/>
        </xdr:cNvSpPr>
      </xdr:nvSpPr>
      <xdr:spPr bwMode="auto">
        <a:xfrm>
          <a:off x="5153025" y="27717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123825</xdr:rowOff>
    </xdr:to>
    <xdr:sp macro="" textlink="">
      <xdr:nvSpPr>
        <xdr:cNvPr id="3867" name="Прямоугольник 2"/>
        <xdr:cNvSpPr>
          <a:spLocks noChangeArrowheads="1"/>
        </xdr:cNvSpPr>
      </xdr:nvSpPr>
      <xdr:spPr bwMode="auto">
        <a:xfrm>
          <a:off x="5153025"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161925</xdr:rowOff>
    </xdr:to>
    <xdr:sp macro="" textlink="">
      <xdr:nvSpPr>
        <xdr:cNvPr id="3868" name="Прямоугольник 2"/>
        <xdr:cNvSpPr>
          <a:spLocks noChangeArrowheads="1"/>
        </xdr:cNvSpPr>
      </xdr:nvSpPr>
      <xdr:spPr bwMode="auto">
        <a:xfrm>
          <a:off x="5153025" y="27717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6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7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7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7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7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7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7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7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7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7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7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8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8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8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8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84"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8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86"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8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8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8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9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9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9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9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9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113</xdr:row>
      <xdr:rowOff>0</xdr:rowOff>
    </xdr:from>
    <xdr:to>
      <xdr:col>3</xdr:col>
      <xdr:colOff>1381125</xdr:colOff>
      <xdr:row>113</xdr:row>
      <xdr:rowOff>523875</xdr:rowOff>
    </xdr:to>
    <xdr:sp macro="" textlink="">
      <xdr:nvSpPr>
        <xdr:cNvPr id="3895" name="Прямоугольник 2"/>
        <xdr:cNvSpPr>
          <a:spLocks noChangeArrowheads="1"/>
        </xdr:cNvSpPr>
      </xdr:nvSpPr>
      <xdr:spPr bwMode="auto">
        <a:xfrm>
          <a:off x="5200650" y="27717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9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97"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898"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89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00"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90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0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03"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90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0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0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90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0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0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91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11"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12"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913"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914"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15"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16"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917"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18"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66675</xdr:rowOff>
    </xdr:to>
    <xdr:sp macro="" textlink="">
      <xdr:nvSpPr>
        <xdr:cNvPr id="3919" name="Прямоугольник 2"/>
        <xdr:cNvSpPr>
          <a:spLocks noChangeArrowheads="1"/>
        </xdr:cNvSpPr>
      </xdr:nvSpPr>
      <xdr:spPr bwMode="auto">
        <a:xfrm>
          <a:off x="5153025" y="27717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92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921"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113</xdr:row>
      <xdr:rowOff>0</xdr:rowOff>
    </xdr:from>
    <xdr:to>
      <xdr:col>3</xdr:col>
      <xdr:colOff>1381125</xdr:colOff>
      <xdr:row>113</xdr:row>
      <xdr:rowOff>123825</xdr:rowOff>
    </xdr:to>
    <xdr:sp macro="" textlink="">
      <xdr:nvSpPr>
        <xdr:cNvPr id="3922" name="Прямоугольник 2"/>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113</xdr:row>
      <xdr:rowOff>0</xdr:rowOff>
    </xdr:from>
    <xdr:to>
      <xdr:col>3</xdr:col>
      <xdr:colOff>1381125</xdr:colOff>
      <xdr:row>113</xdr:row>
      <xdr:rowOff>123825</xdr:rowOff>
    </xdr:to>
    <xdr:sp macro="" textlink="">
      <xdr:nvSpPr>
        <xdr:cNvPr id="3923" name="Прямоугольник 59674"/>
        <xdr:cNvSpPr>
          <a:spLocks noChangeArrowheads="1"/>
        </xdr:cNvSpPr>
      </xdr:nvSpPr>
      <xdr:spPr bwMode="auto">
        <a:xfrm>
          <a:off x="5200650" y="27717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476250</xdr:rowOff>
    </xdr:to>
    <xdr:sp macro="" textlink="">
      <xdr:nvSpPr>
        <xdr:cNvPr id="3924" name="Прямоугольник 2"/>
        <xdr:cNvSpPr>
          <a:spLocks noChangeArrowheads="1"/>
        </xdr:cNvSpPr>
      </xdr:nvSpPr>
      <xdr:spPr bwMode="auto">
        <a:xfrm>
          <a:off x="5153025" y="27717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409575</xdr:rowOff>
    </xdr:to>
    <xdr:sp macro="" textlink="">
      <xdr:nvSpPr>
        <xdr:cNvPr id="3925" name="Прямоугольник 2"/>
        <xdr:cNvSpPr>
          <a:spLocks noChangeArrowheads="1"/>
        </xdr:cNvSpPr>
      </xdr:nvSpPr>
      <xdr:spPr bwMode="auto">
        <a:xfrm>
          <a:off x="5153025" y="27717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219075</xdr:rowOff>
    </xdr:to>
    <xdr:sp macro="" textlink="">
      <xdr:nvSpPr>
        <xdr:cNvPr id="3926"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219075</xdr:rowOff>
    </xdr:to>
    <xdr:sp macro="" textlink="">
      <xdr:nvSpPr>
        <xdr:cNvPr id="3927"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219075</xdr:rowOff>
    </xdr:to>
    <xdr:sp macro="" textlink="">
      <xdr:nvSpPr>
        <xdr:cNvPr id="3928" name="Прямоугольник 4"/>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219075</xdr:rowOff>
    </xdr:to>
    <xdr:sp macro="" textlink="">
      <xdr:nvSpPr>
        <xdr:cNvPr id="3929" name="Прямоугольник 6"/>
        <xdr:cNvSpPr>
          <a:spLocks noChangeArrowheads="1"/>
        </xdr:cNvSpPr>
      </xdr:nvSpPr>
      <xdr:spPr bwMode="auto">
        <a:xfrm>
          <a:off x="5153025" y="27717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113</xdr:row>
      <xdr:rowOff>0</xdr:rowOff>
    </xdr:from>
    <xdr:to>
      <xdr:col>3</xdr:col>
      <xdr:colOff>1333500</xdr:colOff>
      <xdr:row>113</xdr:row>
      <xdr:rowOff>190500</xdr:rowOff>
    </xdr:to>
    <xdr:sp macro="" textlink="">
      <xdr:nvSpPr>
        <xdr:cNvPr id="3930" name="Прямоугольник 2"/>
        <xdr:cNvSpPr>
          <a:spLocks noChangeArrowheads="1"/>
        </xdr:cNvSpPr>
      </xdr:nvSpPr>
      <xdr:spPr bwMode="auto">
        <a:xfrm>
          <a:off x="5153025" y="27717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113</xdr:row>
      <xdr:rowOff>0</xdr:rowOff>
    </xdr:from>
    <xdr:to>
      <xdr:col>3</xdr:col>
      <xdr:colOff>1381125</xdr:colOff>
      <xdr:row>113</xdr:row>
      <xdr:rowOff>571500</xdr:rowOff>
    </xdr:to>
    <xdr:sp macro="" textlink="">
      <xdr:nvSpPr>
        <xdr:cNvPr id="3931" name="Прямоугольник 2"/>
        <xdr:cNvSpPr>
          <a:spLocks noChangeArrowheads="1"/>
        </xdr:cNvSpPr>
      </xdr:nvSpPr>
      <xdr:spPr bwMode="auto">
        <a:xfrm>
          <a:off x="5200650" y="27717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1333500</xdr:colOff>
      <xdr:row>0</xdr:row>
      <xdr:rowOff>0</xdr:rowOff>
    </xdr:from>
    <xdr:to>
      <xdr:col>5</xdr:col>
      <xdr:colOff>304800</xdr:colOff>
      <xdr:row>0</xdr:row>
      <xdr:rowOff>47625</xdr:rowOff>
    </xdr:to>
    <xdr:sp macro="" textlink="">
      <xdr:nvSpPr>
        <xdr:cNvPr id="2"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114300</xdr:rowOff>
    </xdr:to>
    <xdr:sp macro="" textlink="">
      <xdr:nvSpPr>
        <xdr:cNvPr id="4" name="Прямоугольник 2"/>
        <xdr:cNvSpPr>
          <a:spLocks noChangeArrowheads="1"/>
        </xdr:cNvSpPr>
      </xdr:nvSpPr>
      <xdr:spPr bwMode="auto">
        <a:xfrm>
          <a:off x="5695950" y="2200275"/>
          <a:ext cx="3067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114300</xdr:rowOff>
    </xdr:to>
    <xdr:sp macro="" textlink="">
      <xdr:nvSpPr>
        <xdr:cNvPr id="7" name="Прямоугольник 2"/>
        <xdr:cNvSpPr>
          <a:spLocks noChangeArrowheads="1"/>
        </xdr:cNvSpPr>
      </xdr:nvSpPr>
      <xdr:spPr bwMode="auto">
        <a:xfrm>
          <a:off x="5695950" y="2200275"/>
          <a:ext cx="3067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8" name="Прямоугольник 2"/>
        <xdr:cNvSpPr>
          <a:spLocks noChangeArrowheads="1"/>
        </xdr:cNvSpPr>
      </xdr:nvSpPr>
      <xdr:spPr bwMode="auto">
        <a:xfrm>
          <a:off x="5695950" y="2200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2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2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2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2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2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2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2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2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2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2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3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3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3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3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3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3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3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3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3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3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4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114300</xdr:rowOff>
    </xdr:to>
    <xdr:sp macro="" textlink="">
      <xdr:nvSpPr>
        <xdr:cNvPr id="41" name="Прямоугольник 2"/>
        <xdr:cNvSpPr>
          <a:spLocks noChangeArrowheads="1"/>
        </xdr:cNvSpPr>
      </xdr:nvSpPr>
      <xdr:spPr bwMode="auto">
        <a:xfrm>
          <a:off x="5743575" y="2200275"/>
          <a:ext cx="30194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114300</xdr:rowOff>
    </xdr:to>
    <xdr:sp macro="" textlink="">
      <xdr:nvSpPr>
        <xdr:cNvPr id="42" name="Прямоугольник 59674"/>
        <xdr:cNvSpPr>
          <a:spLocks noChangeArrowheads="1"/>
        </xdr:cNvSpPr>
      </xdr:nvSpPr>
      <xdr:spPr bwMode="auto">
        <a:xfrm>
          <a:off x="5743575" y="2200275"/>
          <a:ext cx="30194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3"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4"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114300</xdr:rowOff>
    </xdr:to>
    <xdr:sp macro="" textlink="">
      <xdr:nvSpPr>
        <xdr:cNvPr id="45" name="Прямоугольник 2"/>
        <xdr:cNvSpPr>
          <a:spLocks noChangeArrowheads="1"/>
        </xdr:cNvSpPr>
      </xdr:nvSpPr>
      <xdr:spPr bwMode="auto">
        <a:xfrm>
          <a:off x="5695950" y="2200275"/>
          <a:ext cx="3067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6"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7"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114300</xdr:rowOff>
    </xdr:to>
    <xdr:sp macro="" textlink="">
      <xdr:nvSpPr>
        <xdr:cNvPr id="48" name="Прямоугольник 2"/>
        <xdr:cNvSpPr>
          <a:spLocks noChangeArrowheads="1"/>
        </xdr:cNvSpPr>
      </xdr:nvSpPr>
      <xdr:spPr bwMode="auto">
        <a:xfrm>
          <a:off x="5695950" y="2200275"/>
          <a:ext cx="3067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49" name="Прямоугольник 2"/>
        <xdr:cNvSpPr>
          <a:spLocks noChangeArrowheads="1"/>
        </xdr:cNvSpPr>
      </xdr:nvSpPr>
      <xdr:spPr bwMode="auto">
        <a:xfrm>
          <a:off x="5695950" y="2200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5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5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5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5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5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5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5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5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5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5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6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6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6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6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6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6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6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6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6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6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7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7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7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7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7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7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7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7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7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7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114300</xdr:rowOff>
    </xdr:to>
    <xdr:sp macro="" textlink="">
      <xdr:nvSpPr>
        <xdr:cNvPr id="82" name="Прямоугольник 2"/>
        <xdr:cNvSpPr>
          <a:spLocks noChangeArrowheads="1"/>
        </xdr:cNvSpPr>
      </xdr:nvSpPr>
      <xdr:spPr bwMode="auto">
        <a:xfrm>
          <a:off x="5743575" y="2200275"/>
          <a:ext cx="30194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114300</xdr:rowOff>
    </xdr:to>
    <xdr:sp macro="" textlink="">
      <xdr:nvSpPr>
        <xdr:cNvPr id="83" name="Прямоугольник 59674"/>
        <xdr:cNvSpPr>
          <a:spLocks noChangeArrowheads="1"/>
        </xdr:cNvSpPr>
      </xdr:nvSpPr>
      <xdr:spPr bwMode="auto">
        <a:xfrm>
          <a:off x="5743575" y="2200275"/>
          <a:ext cx="30194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4"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5"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114300</xdr:rowOff>
    </xdr:to>
    <xdr:sp macro="" textlink="">
      <xdr:nvSpPr>
        <xdr:cNvPr id="86" name="Прямоугольник 2"/>
        <xdr:cNvSpPr>
          <a:spLocks noChangeArrowheads="1"/>
        </xdr:cNvSpPr>
      </xdr:nvSpPr>
      <xdr:spPr bwMode="auto">
        <a:xfrm>
          <a:off x="5695950" y="2200275"/>
          <a:ext cx="3067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7"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8"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114300</xdr:rowOff>
    </xdr:to>
    <xdr:sp macro="" textlink="">
      <xdr:nvSpPr>
        <xdr:cNvPr id="89" name="Прямоугольник 2"/>
        <xdr:cNvSpPr>
          <a:spLocks noChangeArrowheads="1"/>
        </xdr:cNvSpPr>
      </xdr:nvSpPr>
      <xdr:spPr bwMode="auto">
        <a:xfrm>
          <a:off x="5695950" y="2200275"/>
          <a:ext cx="3067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90" name="Прямоугольник 2"/>
        <xdr:cNvSpPr>
          <a:spLocks noChangeArrowheads="1"/>
        </xdr:cNvSpPr>
      </xdr:nvSpPr>
      <xdr:spPr bwMode="auto">
        <a:xfrm>
          <a:off x="5695950" y="2200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2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2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2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114300</xdr:rowOff>
    </xdr:to>
    <xdr:sp macro="" textlink="">
      <xdr:nvSpPr>
        <xdr:cNvPr id="123" name="Прямоугольник 2"/>
        <xdr:cNvSpPr>
          <a:spLocks noChangeArrowheads="1"/>
        </xdr:cNvSpPr>
      </xdr:nvSpPr>
      <xdr:spPr bwMode="auto">
        <a:xfrm>
          <a:off x="5743575" y="2200275"/>
          <a:ext cx="30194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114300</xdr:rowOff>
    </xdr:to>
    <xdr:sp macro="" textlink="">
      <xdr:nvSpPr>
        <xdr:cNvPr id="124" name="Прямоугольник 59674"/>
        <xdr:cNvSpPr>
          <a:spLocks noChangeArrowheads="1"/>
        </xdr:cNvSpPr>
      </xdr:nvSpPr>
      <xdr:spPr bwMode="auto">
        <a:xfrm>
          <a:off x="5743575" y="2200275"/>
          <a:ext cx="30194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125"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126"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114300</xdr:rowOff>
    </xdr:to>
    <xdr:sp macro="" textlink="">
      <xdr:nvSpPr>
        <xdr:cNvPr id="127" name="Прямоугольник 2"/>
        <xdr:cNvSpPr>
          <a:spLocks noChangeArrowheads="1"/>
        </xdr:cNvSpPr>
      </xdr:nvSpPr>
      <xdr:spPr bwMode="auto">
        <a:xfrm>
          <a:off x="5695950" y="2200275"/>
          <a:ext cx="3067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128"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129" name="Прямоугольник 2"/>
        <xdr:cNvSpPr>
          <a:spLocks noChangeArrowheads="1"/>
        </xdr:cNvSpPr>
      </xdr:nvSpPr>
      <xdr:spPr bwMode="auto">
        <a:xfrm>
          <a:off x="5695950" y="2200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114300</xdr:rowOff>
    </xdr:to>
    <xdr:sp macro="" textlink="">
      <xdr:nvSpPr>
        <xdr:cNvPr id="130" name="Прямоугольник 2"/>
        <xdr:cNvSpPr>
          <a:spLocks noChangeArrowheads="1"/>
        </xdr:cNvSpPr>
      </xdr:nvSpPr>
      <xdr:spPr bwMode="auto">
        <a:xfrm>
          <a:off x="5695950" y="2200275"/>
          <a:ext cx="30670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131" name="Прямоугольник 2"/>
        <xdr:cNvSpPr>
          <a:spLocks noChangeArrowheads="1"/>
        </xdr:cNvSpPr>
      </xdr:nvSpPr>
      <xdr:spPr bwMode="auto">
        <a:xfrm>
          <a:off x="5695950" y="2200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3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3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3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3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3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3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3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3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4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4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4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4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4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4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4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4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4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4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5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5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5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5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54"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55"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56"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57"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58"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59"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60"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61"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62"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63" name="Прямоугольник 2"/>
        <xdr:cNvSpPr>
          <a:spLocks noChangeArrowheads="1"/>
        </xdr:cNvSpPr>
      </xdr:nvSpPr>
      <xdr:spPr bwMode="auto">
        <a:xfrm>
          <a:off x="5695950" y="2200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114300</xdr:rowOff>
    </xdr:to>
    <xdr:sp macro="" textlink="">
      <xdr:nvSpPr>
        <xdr:cNvPr id="164" name="Прямоугольник 2"/>
        <xdr:cNvSpPr>
          <a:spLocks noChangeArrowheads="1"/>
        </xdr:cNvSpPr>
      </xdr:nvSpPr>
      <xdr:spPr bwMode="auto">
        <a:xfrm>
          <a:off x="5743575" y="2200275"/>
          <a:ext cx="30194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114300</xdr:rowOff>
    </xdr:to>
    <xdr:sp macro="" textlink="">
      <xdr:nvSpPr>
        <xdr:cNvPr id="165" name="Прямоугольник 59674"/>
        <xdr:cNvSpPr>
          <a:spLocks noChangeArrowheads="1"/>
        </xdr:cNvSpPr>
      </xdr:nvSpPr>
      <xdr:spPr bwMode="auto">
        <a:xfrm>
          <a:off x="5743575" y="2200275"/>
          <a:ext cx="30194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166"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67" name="Прямоугольник 7"/>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68" name="Прямоугольник 8"/>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69" name="Прямоугольник 9"/>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70" name="Прямоугольник 10"/>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71" name="Прямоугольник 13"/>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72" name="Прямоугольник 14"/>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73"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74"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75"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76"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77"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78"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179"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180"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181"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182"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183"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184"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185"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171450</xdr:rowOff>
    </xdr:to>
    <xdr:sp macro="" textlink="">
      <xdr:nvSpPr>
        <xdr:cNvPr id="186" name="Прямоугольник 2"/>
        <xdr:cNvSpPr>
          <a:spLocks noChangeArrowheads="1"/>
        </xdr:cNvSpPr>
      </xdr:nvSpPr>
      <xdr:spPr bwMode="auto">
        <a:xfrm>
          <a:off x="5695950" y="2581275"/>
          <a:ext cx="3067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187"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188"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189"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19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19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192"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193"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194"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195"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19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19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19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19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0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0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0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0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0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05"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0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0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0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0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1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1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12"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3</xdr:row>
      <xdr:rowOff>400050</xdr:rowOff>
    </xdr:to>
    <xdr:sp macro="" textlink="">
      <xdr:nvSpPr>
        <xdr:cNvPr id="213" name="Прямоугольник 2"/>
        <xdr:cNvSpPr>
          <a:spLocks noChangeArrowheads="1"/>
        </xdr:cNvSpPr>
      </xdr:nvSpPr>
      <xdr:spPr bwMode="auto">
        <a:xfrm>
          <a:off x="5743575" y="2581275"/>
          <a:ext cx="30194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1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1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16"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17"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18"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19"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2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2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22"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23"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24"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25"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2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2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2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2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3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3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32"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33"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34"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35"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3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3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3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39"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240" name="Прямоугольник 2"/>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241" name="Прямоугольник 59674"/>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42" name="Прямоугольник 7"/>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43" name="Прямоугольник 8"/>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44" name="Прямоугольник 9"/>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45" name="Прямоугольник 10"/>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46" name="Прямоугольник 13"/>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47" name="Прямоугольник 14"/>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248" name="Прямоугольник 4"/>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249" name="Прямоугольник 6"/>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250" name="Прямоугольник 4"/>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251" name="Прямоугольник 6"/>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252" name="Прямоугольник 4"/>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253" name="Прямоугольник 6"/>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254" name="Прямоугольник 4"/>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255" name="Прямоугольник 6"/>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256"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57" name="Прямоугольник 7"/>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58" name="Прямоугольник 8"/>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59" name="Прямоугольник 9"/>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60" name="Прямоугольник 10"/>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61" name="Прямоугольник 13"/>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262" name="Прямоугольник 14"/>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263"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264"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265"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266"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267"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268"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269"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270"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271"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272"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273"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274"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275"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171450</xdr:rowOff>
    </xdr:to>
    <xdr:sp macro="" textlink="">
      <xdr:nvSpPr>
        <xdr:cNvPr id="276" name="Прямоугольник 2"/>
        <xdr:cNvSpPr>
          <a:spLocks noChangeArrowheads="1"/>
        </xdr:cNvSpPr>
      </xdr:nvSpPr>
      <xdr:spPr bwMode="auto">
        <a:xfrm>
          <a:off x="5695950" y="2581275"/>
          <a:ext cx="3067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77"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78"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79"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8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8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82"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83"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84"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85"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8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8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8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8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9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9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9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9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9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95"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9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29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29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29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0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0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02"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03"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04"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05"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0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0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0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0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1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1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1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1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1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1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1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1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1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1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2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2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2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2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2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2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2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2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2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329" name="Прямоугольник 2"/>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330" name="Прямоугольник 59674"/>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31" name="Прямоугольник 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32" name="Прямоугольник 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33" name="Прямоугольник 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34" name="Прямоугольник 1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35" name="Прямоугольник 13"/>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36" name="Прямоугольник 14"/>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337"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338"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339"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340"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341"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342"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171450</xdr:rowOff>
    </xdr:to>
    <xdr:sp macro="" textlink="">
      <xdr:nvSpPr>
        <xdr:cNvPr id="343" name="Прямоугольник 2"/>
        <xdr:cNvSpPr>
          <a:spLocks noChangeArrowheads="1"/>
        </xdr:cNvSpPr>
      </xdr:nvSpPr>
      <xdr:spPr bwMode="auto">
        <a:xfrm>
          <a:off x="5695950" y="2581275"/>
          <a:ext cx="3067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4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4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4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4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4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4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5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5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5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5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5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5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5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5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5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5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6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6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6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6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6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6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6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6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6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6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7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7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7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7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7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7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376" name="Прямоугольник 2"/>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377" name="Прямоугольник 59674"/>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378"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79"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80"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81"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82"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83"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384"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385"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386"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387"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388"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389"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390"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391"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171450</xdr:rowOff>
    </xdr:to>
    <xdr:sp macro="" textlink="">
      <xdr:nvSpPr>
        <xdr:cNvPr id="392" name="Прямоугольник 2"/>
        <xdr:cNvSpPr>
          <a:spLocks noChangeArrowheads="1"/>
        </xdr:cNvSpPr>
      </xdr:nvSpPr>
      <xdr:spPr bwMode="auto">
        <a:xfrm>
          <a:off x="5695950" y="2581275"/>
          <a:ext cx="3067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93"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94"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95"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9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39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39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39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0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0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0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0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0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0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0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0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0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0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1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1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1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1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1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1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1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1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1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1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2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2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2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2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2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2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2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2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2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2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3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3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3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3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3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3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36"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3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3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3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4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4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4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4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44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445" name="Прямоугольник 2"/>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446" name="Прямоугольник 59674"/>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447"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448"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449"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450"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451"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452"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453"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454"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455"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456"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457"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458"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171450</xdr:rowOff>
    </xdr:to>
    <xdr:sp macro="" textlink="">
      <xdr:nvSpPr>
        <xdr:cNvPr id="459" name="Прямоугольник 2"/>
        <xdr:cNvSpPr>
          <a:spLocks noChangeArrowheads="1"/>
        </xdr:cNvSpPr>
      </xdr:nvSpPr>
      <xdr:spPr bwMode="auto">
        <a:xfrm>
          <a:off x="5695950" y="2581275"/>
          <a:ext cx="3067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6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6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6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6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6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6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6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6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6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6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7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7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7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7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7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7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7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7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7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7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8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8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8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8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8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8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8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8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8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8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49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49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492" name="Прямоугольник 2"/>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493" name="Прямоугольник 59674"/>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494"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495"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496"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497"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498"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499"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500"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501"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502"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503"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504"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505"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506"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507"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171450</xdr:rowOff>
    </xdr:to>
    <xdr:sp macro="" textlink="">
      <xdr:nvSpPr>
        <xdr:cNvPr id="508" name="Прямоугольник 2"/>
        <xdr:cNvSpPr>
          <a:spLocks noChangeArrowheads="1"/>
        </xdr:cNvSpPr>
      </xdr:nvSpPr>
      <xdr:spPr bwMode="auto">
        <a:xfrm>
          <a:off x="5695950" y="2581275"/>
          <a:ext cx="3067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0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1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1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1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1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1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1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1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1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1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1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2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2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2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2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2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2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26"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2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2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2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3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3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3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3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3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3</xdr:row>
      <xdr:rowOff>400050</xdr:rowOff>
    </xdr:to>
    <xdr:sp macro="" textlink="">
      <xdr:nvSpPr>
        <xdr:cNvPr id="535" name="Прямоугольник 2"/>
        <xdr:cNvSpPr>
          <a:spLocks noChangeArrowheads="1"/>
        </xdr:cNvSpPr>
      </xdr:nvSpPr>
      <xdr:spPr bwMode="auto">
        <a:xfrm>
          <a:off x="5743575" y="2581275"/>
          <a:ext cx="30194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3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3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3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3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4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4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4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4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4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4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4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4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4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4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5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5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5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5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5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5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5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5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5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5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6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6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562" name="Прямоугольник 2"/>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563" name="Прямоугольник 59674"/>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564"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565"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566"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567"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568"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569"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570"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571"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572"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573"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574"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575"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576"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577"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171450</xdr:rowOff>
    </xdr:to>
    <xdr:sp macro="" textlink="">
      <xdr:nvSpPr>
        <xdr:cNvPr id="578" name="Прямоугольник 2"/>
        <xdr:cNvSpPr>
          <a:spLocks noChangeArrowheads="1"/>
        </xdr:cNvSpPr>
      </xdr:nvSpPr>
      <xdr:spPr bwMode="auto">
        <a:xfrm>
          <a:off x="5695950" y="2581275"/>
          <a:ext cx="3067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7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8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8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8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8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8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8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8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8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8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8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9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9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9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9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9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9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96"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59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59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59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0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0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0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0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0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3</xdr:row>
      <xdr:rowOff>400050</xdr:rowOff>
    </xdr:to>
    <xdr:sp macro="" textlink="">
      <xdr:nvSpPr>
        <xdr:cNvPr id="605" name="Прямоугольник 2"/>
        <xdr:cNvSpPr>
          <a:spLocks noChangeArrowheads="1"/>
        </xdr:cNvSpPr>
      </xdr:nvSpPr>
      <xdr:spPr bwMode="auto">
        <a:xfrm>
          <a:off x="5743575" y="2581275"/>
          <a:ext cx="301942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0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0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0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0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1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1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1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1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1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1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1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1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1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1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2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2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2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2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2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2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2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2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2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2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3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3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632" name="Прямоугольник 2"/>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633" name="Прямоугольник 59674"/>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634" name="Прямоугольник 4"/>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635" name="Прямоугольник 6"/>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636" name="Прямоугольник 4"/>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637" name="Прямоугольник 6"/>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638" name="Прямоугольник 4"/>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639" name="Прямоугольник 6"/>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640" name="Прямоугольник 4"/>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641" name="Прямоугольник 6"/>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642" name="Прямоугольник 2"/>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643" name="Прямоугольник 7"/>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644" name="Прямоугольник 8"/>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645" name="Прямоугольник 9"/>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646" name="Прямоугольник 10"/>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647" name="Прямоугольник 13"/>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648" name="Прямоугольник 14"/>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649" name="Прямоугольник 15"/>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650" name="Прямоугольник 16"/>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651" name="Прямоугольник 17"/>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652" name="Прямоугольник 18"/>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653" name="Прямоугольник 19"/>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654" name="Прямоугольник 20"/>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655" name="Прямоугольник 2"/>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656"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657"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658"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659"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660"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661"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171450</xdr:rowOff>
    </xdr:to>
    <xdr:sp macro="" textlink="">
      <xdr:nvSpPr>
        <xdr:cNvPr id="662" name="Прямоугольник 2"/>
        <xdr:cNvSpPr>
          <a:spLocks noChangeArrowheads="1"/>
        </xdr:cNvSpPr>
      </xdr:nvSpPr>
      <xdr:spPr bwMode="auto">
        <a:xfrm>
          <a:off x="5695950" y="2581275"/>
          <a:ext cx="3067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63"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64"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65"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6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6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6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6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7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7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7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7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7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7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7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7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7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7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8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8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8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8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8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8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8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8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88"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8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9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9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9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9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9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9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9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69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69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69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0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0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0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0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0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0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06"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0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0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0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1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1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1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1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1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715" name="Прямоугольник 2"/>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716" name="Прямоугольник 59674"/>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17" name="Прямоугольник 7"/>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18" name="Прямоугольник 8"/>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19" name="Прямоугольник 9"/>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20" name="Прямоугольник 10"/>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21" name="Прямоугольник 13"/>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22" name="Прямоугольник 14"/>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723"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724"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725"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726"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727"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728"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171450</xdr:rowOff>
    </xdr:to>
    <xdr:sp macro="" textlink="">
      <xdr:nvSpPr>
        <xdr:cNvPr id="729" name="Прямоугольник 2"/>
        <xdr:cNvSpPr>
          <a:spLocks noChangeArrowheads="1"/>
        </xdr:cNvSpPr>
      </xdr:nvSpPr>
      <xdr:spPr bwMode="auto">
        <a:xfrm>
          <a:off x="5695950" y="2581275"/>
          <a:ext cx="3067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3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3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3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3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3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3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3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3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3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3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4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4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4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4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4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4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4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4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4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4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5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5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5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5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5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5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56"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57"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5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5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6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6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762" name="Прямоугольник 2"/>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763" name="Прямоугольник 59674"/>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764" name="Прямоугольник 2"/>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65" name="Прямоугольник 15"/>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66" name="Прямоугольник 16"/>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67" name="Прямоугольник 17"/>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68" name="Прямоугольник 18"/>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69" name="Прямоугольник 19"/>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770" name="Прямоугольник 20"/>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228600</xdr:rowOff>
    </xdr:to>
    <xdr:sp macro="" textlink="">
      <xdr:nvSpPr>
        <xdr:cNvPr id="771" name="Прямоугольник 2"/>
        <xdr:cNvSpPr>
          <a:spLocks noChangeArrowheads="1"/>
        </xdr:cNvSpPr>
      </xdr:nvSpPr>
      <xdr:spPr bwMode="auto">
        <a:xfrm>
          <a:off x="5695950" y="2581275"/>
          <a:ext cx="3067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772"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773"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774"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775"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776"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142875</xdr:rowOff>
    </xdr:to>
    <xdr:sp macro="" textlink="">
      <xdr:nvSpPr>
        <xdr:cNvPr id="777" name="Прямоугольник 2"/>
        <xdr:cNvSpPr>
          <a:spLocks noChangeArrowheads="1"/>
        </xdr:cNvSpPr>
      </xdr:nvSpPr>
      <xdr:spPr bwMode="auto">
        <a:xfrm>
          <a:off x="5695950" y="2581275"/>
          <a:ext cx="30670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171450</xdr:rowOff>
    </xdr:to>
    <xdr:sp macro="" textlink="">
      <xdr:nvSpPr>
        <xdr:cNvPr id="778" name="Прямоугольник 2"/>
        <xdr:cNvSpPr>
          <a:spLocks noChangeArrowheads="1"/>
        </xdr:cNvSpPr>
      </xdr:nvSpPr>
      <xdr:spPr bwMode="auto">
        <a:xfrm>
          <a:off x="5695950" y="2581275"/>
          <a:ext cx="30670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79"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80"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81"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82"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83"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8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8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8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8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8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8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9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9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9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9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9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9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96"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79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79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79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0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80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0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0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04"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805"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06"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07"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808"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09"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1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811"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12"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1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81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1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16"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817"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18"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19"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820"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21"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22"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23"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824"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25"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26"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57150</xdr:rowOff>
    </xdr:to>
    <xdr:sp macro="" textlink="">
      <xdr:nvSpPr>
        <xdr:cNvPr id="827" name="Прямоугольник 2"/>
        <xdr:cNvSpPr>
          <a:spLocks noChangeArrowheads="1"/>
        </xdr:cNvSpPr>
      </xdr:nvSpPr>
      <xdr:spPr bwMode="auto">
        <a:xfrm>
          <a:off x="5695950" y="2581275"/>
          <a:ext cx="3067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47625</xdr:rowOff>
    </xdr:to>
    <xdr:sp macro="" textlink="">
      <xdr:nvSpPr>
        <xdr:cNvPr id="828" name="Прямоугольник 2"/>
        <xdr:cNvSpPr>
          <a:spLocks noChangeArrowheads="1"/>
        </xdr:cNvSpPr>
      </xdr:nvSpPr>
      <xdr:spPr bwMode="auto">
        <a:xfrm>
          <a:off x="5695950" y="2581275"/>
          <a:ext cx="30670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29"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180975</xdr:rowOff>
    </xdr:to>
    <xdr:sp macro="" textlink="">
      <xdr:nvSpPr>
        <xdr:cNvPr id="830" name="Прямоугольник 2"/>
        <xdr:cNvSpPr>
          <a:spLocks noChangeArrowheads="1"/>
        </xdr:cNvSpPr>
      </xdr:nvSpPr>
      <xdr:spPr bwMode="auto">
        <a:xfrm>
          <a:off x="5695950" y="2581275"/>
          <a:ext cx="3067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831" name="Прямоугольник 2"/>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152400</xdr:rowOff>
    </xdr:to>
    <xdr:sp macro="" textlink="">
      <xdr:nvSpPr>
        <xdr:cNvPr id="832" name="Прямоугольник 59674"/>
        <xdr:cNvSpPr>
          <a:spLocks noChangeArrowheads="1"/>
        </xdr:cNvSpPr>
      </xdr:nvSpPr>
      <xdr:spPr bwMode="auto">
        <a:xfrm>
          <a:off x="5743575" y="2581275"/>
          <a:ext cx="30194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833" name="Прямоугольник 15"/>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834" name="Прямоугольник 16"/>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835" name="Прямоугольник 17"/>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836" name="Прямоугольник 18"/>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837" name="Прямоугольник 19"/>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838" name="Прямоугольник 20"/>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839"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840"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841"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842"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843"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844"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45"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846" name="Прямоугольник 4"/>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847" name="Прямоугольник 6"/>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48"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849" name="Прямоугольник 4"/>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850" name="Прямоугольник 6"/>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851"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852"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853"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854"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855"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856"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152400</xdr:rowOff>
    </xdr:to>
    <xdr:sp macro="" textlink="">
      <xdr:nvSpPr>
        <xdr:cNvPr id="857" name="Прямоугольник 2"/>
        <xdr:cNvSpPr>
          <a:spLocks noChangeArrowheads="1"/>
        </xdr:cNvSpPr>
      </xdr:nvSpPr>
      <xdr:spPr bwMode="auto">
        <a:xfrm>
          <a:off x="5695950" y="2581275"/>
          <a:ext cx="3067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5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5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60"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6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6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63"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6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6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66"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6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6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69"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7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7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72"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7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7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75"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76"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7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7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79"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8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8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82"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83"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3</xdr:row>
      <xdr:rowOff>371475</xdr:rowOff>
    </xdr:to>
    <xdr:sp macro="" textlink="">
      <xdr:nvSpPr>
        <xdr:cNvPr id="884" name="Прямоугольник 2"/>
        <xdr:cNvSpPr>
          <a:spLocks noChangeArrowheads="1"/>
        </xdr:cNvSpPr>
      </xdr:nvSpPr>
      <xdr:spPr bwMode="auto">
        <a:xfrm>
          <a:off x="5743575" y="2581275"/>
          <a:ext cx="30194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8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8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87"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8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8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90"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9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9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93"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9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9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96"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9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89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899"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0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0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02"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03"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0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0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06"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0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0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09"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10"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911" name="Прямоугольник 2"/>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912" name="Прямоугольник 59674"/>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323850</xdr:rowOff>
    </xdr:to>
    <xdr:sp macro="" textlink="">
      <xdr:nvSpPr>
        <xdr:cNvPr id="913" name="Прямоугольник 2"/>
        <xdr:cNvSpPr>
          <a:spLocks noChangeArrowheads="1"/>
        </xdr:cNvSpPr>
      </xdr:nvSpPr>
      <xdr:spPr bwMode="auto">
        <a:xfrm>
          <a:off x="5695950" y="2581275"/>
          <a:ext cx="30670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276225</xdr:rowOff>
    </xdr:to>
    <xdr:sp macro="" textlink="">
      <xdr:nvSpPr>
        <xdr:cNvPr id="914" name="Прямоугольник 2"/>
        <xdr:cNvSpPr>
          <a:spLocks noChangeArrowheads="1"/>
        </xdr:cNvSpPr>
      </xdr:nvSpPr>
      <xdr:spPr bwMode="auto">
        <a:xfrm>
          <a:off x="5695950" y="2581275"/>
          <a:ext cx="30670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15" name="Прямоугольник 4"/>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16" name="Прямоугольник 6"/>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17" name="Прямоугольник 4"/>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18" name="Прямоугольник 6"/>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19"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20"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21" name="Прямоугольник 4"/>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22" name="Прямоугольник 6"/>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23"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24" name="Прямоугольник 4"/>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25" name="Прямоугольник 6"/>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926"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927"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928"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929"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930"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931"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152400</xdr:rowOff>
    </xdr:to>
    <xdr:sp macro="" textlink="">
      <xdr:nvSpPr>
        <xdr:cNvPr id="932" name="Прямоугольник 2"/>
        <xdr:cNvSpPr>
          <a:spLocks noChangeArrowheads="1"/>
        </xdr:cNvSpPr>
      </xdr:nvSpPr>
      <xdr:spPr bwMode="auto">
        <a:xfrm>
          <a:off x="5695950" y="2581275"/>
          <a:ext cx="3067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3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3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35"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3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3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38"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3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4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41"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4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4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44"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4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4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47"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4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4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50"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51"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5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5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54"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5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5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57"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58"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3</xdr:row>
      <xdr:rowOff>371475</xdr:rowOff>
    </xdr:to>
    <xdr:sp macro="" textlink="">
      <xdr:nvSpPr>
        <xdr:cNvPr id="959" name="Прямоугольник 2"/>
        <xdr:cNvSpPr>
          <a:spLocks noChangeArrowheads="1"/>
        </xdr:cNvSpPr>
      </xdr:nvSpPr>
      <xdr:spPr bwMode="auto">
        <a:xfrm>
          <a:off x="5743575" y="2581275"/>
          <a:ext cx="30194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6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6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62"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6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6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65"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6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6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68"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6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7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71"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7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7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74"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7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7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77"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78"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7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8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81"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8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98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84"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85"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986" name="Прямоугольник 2"/>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987" name="Прямоугольник 59674"/>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323850</xdr:rowOff>
    </xdr:to>
    <xdr:sp macro="" textlink="">
      <xdr:nvSpPr>
        <xdr:cNvPr id="988" name="Прямоугольник 2"/>
        <xdr:cNvSpPr>
          <a:spLocks noChangeArrowheads="1"/>
        </xdr:cNvSpPr>
      </xdr:nvSpPr>
      <xdr:spPr bwMode="auto">
        <a:xfrm>
          <a:off x="5695950" y="2581275"/>
          <a:ext cx="30670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276225</xdr:rowOff>
    </xdr:to>
    <xdr:sp macro="" textlink="">
      <xdr:nvSpPr>
        <xdr:cNvPr id="989" name="Прямоугольник 2"/>
        <xdr:cNvSpPr>
          <a:spLocks noChangeArrowheads="1"/>
        </xdr:cNvSpPr>
      </xdr:nvSpPr>
      <xdr:spPr bwMode="auto">
        <a:xfrm>
          <a:off x="5695950" y="2581275"/>
          <a:ext cx="30670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90" name="Прямоугольник 4"/>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91" name="Прямоугольник 6"/>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92" name="Прямоугольник 4"/>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66675</xdr:rowOff>
    </xdr:to>
    <xdr:sp macro="" textlink="">
      <xdr:nvSpPr>
        <xdr:cNvPr id="993" name="Прямоугольник 6"/>
        <xdr:cNvSpPr>
          <a:spLocks noChangeArrowheads="1"/>
        </xdr:cNvSpPr>
      </xdr:nvSpPr>
      <xdr:spPr bwMode="auto">
        <a:xfrm>
          <a:off x="5695950" y="2581275"/>
          <a:ext cx="30670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94"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95"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3</xdr:row>
      <xdr:rowOff>304800</xdr:rowOff>
    </xdr:to>
    <xdr:sp macro="" textlink="">
      <xdr:nvSpPr>
        <xdr:cNvPr id="996" name="Прямоугольник 2"/>
        <xdr:cNvSpPr>
          <a:spLocks noChangeArrowheads="1"/>
        </xdr:cNvSpPr>
      </xdr:nvSpPr>
      <xdr:spPr bwMode="auto">
        <a:xfrm>
          <a:off x="5743575" y="2581275"/>
          <a:ext cx="30194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97"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3</xdr:row>
      <xdr:rowOff>295275</xdr:rowOff>
    </xdr:to>
    <xdr:sp macro="" textlink="">
      <xdr:nvSpPr>
        <xdr:cNvPr id="998" name="Прямоугольник 2"/>
        <xdr:cNvSpPr>
          <a:spLocks noChangeArrowheads="1"/>
        </xdr:cNvSpPr>
      </xdr:nvSpPr>
      <xdr:spPr bwMode="auto">
        <a:xfrm>
          <a:off x="5743575" y="2581275"/>
          <a:ext cx="30194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999"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3</xdr:row>
      <xdr:rowOff>295275</xdr:rowOff>
    </xdr:to>
    <xdr:sp macro="" textlink="">
      <xdr:nvSpPr>
        <xdr:cNvPr id="1000" name="Прямоугольник 2"/>
        <xdr:cNvSpPr>
          <a:spLocks noChangeArrowheads="1"/>
        </xdr:cNvSpPr>
      </xdr:nvSpPr>
      <xdr:spPr bwMode="auto">
        <a:xfrm>
          <a:off x="5743575" y="2581275"/>
          <a:ext cx="30194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001" name="Прямоугольник 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002" name="Прямоугольник 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003" name="Прямоугольник 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004" name="Прямоугольник 1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005" name="Прямоугольник 13"/>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006" name="Прямоугольник 14"/>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200025</xdr:rowOff>
    </xdr:to>
    <xdr:sp macro="" textlink="">
      <xdr:nvSpPr>
        <xdr:cNvPr id="1007" name="Прямоугольник 22"/>
        <xdr:cNvSpPr>
          <a:spLocks noChangeArrowheads="1"/>
        </xdr:cNvSpPr>
      </xdr:nvSpPr>
      <xdr:spPr bwMode="auto">
        <a:xfrm>
          <a:off x="14239875" y="2581275"/>
          <a:ext cx="190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200025</xdr:rowOff>
    </xdr:to>
    <xdr:sp macro="" textlink="">
      <xdr:nvSpPr>
        <xdr:cNvPr id="1008" name="Прямоугольник 23"/>
        <xdr:cNvSpPr>
          <a:spLocks noChangeArrowheads="1"/>
        </xdr:cNvSpPr>
      </xdr:nvSpPr>
      <xdr:spPr bwMode="auto">
        <a:xfrm>
          <a:off x="14239875" y="2581275"/>
          <a:ext cx="190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200025</xdr:rowOff>
    </xdr:to>
    <xdr:sp macro="" textlink="">
      <xdr:nvSpPr>
        <xdr:cNvPr id="1009" name="Прямоугольник 22"/>
        <xdr:cNvSpPr>
          <a:spLocks noChangeArrowheads="1"/>
        </xdr:cNvSpPr>
      </xdr:nvSpPr>
      <xdr:spPr bwMode="auto">
        <a:xfrm>
          <a:off x="14239875" y="2581275"/>
          <a:ext cx="190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200025</xdr:rowOff>
    </xdr:to>
    <xdr:sp macro="" textlink="">
      <xdr:nvSpPr>
        <xdr:cNvPr id="1010" name="Прямоугольник 23"/>
        <xdr:cNvSpPr>
          <a:spLocks noChangeArrowheads="1"/>
        </xdr:cNvSpPr>
      </xdr:nvSpPr>
      <xdr:spPr bwMode="auto">
        <a:xfrm>
          <a:off x="14239875" y="2581275"/>
          <a:ext cx="190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1011"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1012"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1013"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1014"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1015"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1016"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161925</xdr:rowOff>
    </xdr:to>
    <xdr:sp macro="" textlink="">
      <xdr:nvSpPr>
        <xdr:cNvPr id="1017" name="Прямоугольник 2"/>
        <xdr:cNvSpPr>
          <a:spLocks noChangeArrowheads="1"/>
        </xdr:cNvSpPr>
      </xdr:nvSpPr>
      <xdr:spPr bwMode="auto">
        <a:xfrm>
          <a:off x="5695950" y="2581275"/>
          <a:ext cx="3067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1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1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2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2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2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2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2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2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2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2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2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2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3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3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3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3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3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3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3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3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3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3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4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4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4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4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4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4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4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4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4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4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1050" name="Прямоугольник 2"/>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1051" name="Прямоугольник 59674"/>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1052"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1053"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1054"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1055"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1056"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1057"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161925</xdr:rowOff>
    </xdr:to>
    <xdr:sp macro="" textlink="">
      <xdr:nvSpPr>
        <xdr:cNvPr id="1058" name="Прямоугольник 2"/>
        <xdr:cNvSpPr>
          <a:spLocks noChangeArrowheads="1"/>
        </xdr:cNvSpPr>
      </xdr:nvSpPr>
      <xdr:spPr bwMode="auto">
        <a:xfrm>
          <a:off x="5695950" y="2581275"/>
          <a:ext cx="3067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5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6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6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6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6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6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6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6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6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6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6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7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7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7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7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7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7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7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7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7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7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8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8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8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8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8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8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8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8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8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8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09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1091" name="Прямоугольник 2"/>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1092" name="Прямоугольник 59674"/>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1093"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1094"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1095"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1096"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1097"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1098"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161925</xdr:rowOff>
    </xdr:to>
    <xdr:sp macro="" textlink="">
      <xdr:nvSpPr>
        <xdr:cNvPr id="1099" name="Прямоугольник 2"/>
        <xdr:cNvSpPr>
          <a:spLocks noChangeArrowheads="1"/>
        </xdr:cNvSpPr>
      </xdr:nvSpPr>
      <xdr:spPr bwMode="auto">
        <a:xfrm>
          <a:off x="5695950" y="2581275"/>
          <a:ext cx="3067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0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0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0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0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0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0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0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0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0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0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1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1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1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1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1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1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1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1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1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1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2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2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2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2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2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2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2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2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2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2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3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3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1132" name="Прямоугольник 2"/>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1133" name="Прямоугольник 59674"/>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34"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247650</xdr:rowOff>
    </xdr:to>
    <xdr:sp macro="" textlink="">
      <xdr:nvSpPr>
        <xdr:cNvPr id="1135" name="Прямоугольник 4"/>
        <xdr:cNvSpPr>
          <a:spLocks noChangeArrowheads="1"/>
        </xdr:cNvSpPr>
      </xdr:nvSpPr>
      <xdr:spPr bwMode="auto">
        <a:xfrm>
          <a:off x="5695950" y="2581275"/>
          <a:ext cx="30670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247650</xdr:rowOff>
    </xdr:to>
    <xdr:sp macro="" textlink="">
      <xdr:nvSpPr>
        <xdr:cNvPr id="1136" name="Прямоугольник 6"/>
        <xdr:cNvSpPr>
          <a:spLocks noChangeArrowheads="1"/>
        </xdr:cNvSpPr>
      </xdr:nvSpPr>
      <xdr:spPr bwMode="auto">
        <a:xfrm>
          <a:off x="5695950" y="2581275"/>
          <a:ext cx="30670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37"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247650</xdr:rowOff>
    </xdr:to>
    <xdr:sp macro="" textlink="">
      <xdr:nvSpPr>
        <xdr:cNvPr id="1138" name="Прямоугольник 4"/>
        <xdr:cNvSpPr>
          <a:spLocks noChangeArrowheads="1"/>
        </xdr:cNvSpPr>
      </xdr:nvSpPr>
      <xdr:spPr bwMode="auto">
        <a:xfrm>
          <a:off x="5695950" y="2581275"/>
          <a:ext cx="30670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247650</xdr:rowOff>
    </xdr:to>
    <xdr:sp macro="" textlink="">
      <xdr:nvSpPr>
        <xdr:cNvPr id="1139" name="Прямоугольник 6"/>
        <xdr:cNvSpPr>
          <a:spLocks noChangeArrowheads="1"/>
        </xdr:cNvSpPr>
      </xdr:nvSpPr>
      <xdr:spPr bwMode="auto">
        <a:xfrm>
          <a:off x="5695950" y="2581275"/>
          <a:ext cx="30670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1140"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1141"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1142"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38100</xdr:rowOff>
    </xdr:to>
    <xdr:sp macro="" textlink="">
      <xdr:nvSpPr>
        <xdr:cNvPr id="1143" name="Прямоугольник 2"/>
        <xdr:cNvSpPr>
          <a:spLocks noChangeArrowheads="1"/>
        </xdr:cNvSpPr>
      </xdr:nvSpPr>
      <xdr:spPr bwMode="auto">
        <a:xfrm>
          <a:off x="5695950" y="2581275"/>
          <a:ext cx="3067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28575</xdr:rowOff>
    </xdr:to>
    <xdr:sp macro="" textlink="">
      <xdr:nvSpPr>
        <xdr:cNvPr id="1144" name="Прямоугольник 2"/>
        <xdr:cNvSpPr>
          <a:spLocks noChangeArrowheads="1"/>
        </xdr:cNvSpPr>
      </xdr:nvSpPr>
      <xdr:spPr bwMode="auto">
        <a:xfrm>
          <a:off x="5695950" y="2581275"/>
          <a:ext cx="3067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123825</xdr:rowOff>
    </xdr:to>
    <xdr:sp macro="" textlink="">
      <xdr:nvSpPr>
        <xdr:cNvPr id="1145" name="Прямоугольник 2"/>
        <xdr:cNvSpPr>
          <a:spLocks noChangeArrowheads="1"/>
        </xdr:cNvSpPr>
      </xdr:nvSpPr>
      <xdr:spPr bwMode="auto">
        <a:xfrm>
          <a:off x="5695950" y="2581275"/>
          <a:ext cx="3067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161925</xdr:rowOff>
    </xdr:to>
    <xdr:sp macro="" textlink="">
      <xdr:nvSpPr>
        <xdr:cNvPr id="1146" name="Прямоугольник 2"/>
        <xdr:cNvSpPr>
          <a:spLocks noChangeArrowheads="1"/>
        </xdr:cNvSpPr>
      </xdr:nvSpPr>
      <xdr:spPr bwMode="auto">
        <a:xfrm>
          <a:off x="5695950" y="2581275"/>
          <a:ext cx="3067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4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4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49"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5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51"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52"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5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5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55"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5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5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58"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5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6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61"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6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6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64"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65"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6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6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68"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6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7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71"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72"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7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74"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75"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7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77"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78"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7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80"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81"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8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8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84"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8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8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87"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88"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89"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90"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91"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92"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93"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94"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95"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0</xdr:row>
      <xdr:rowOff>66675</xdr:rowOff>
    </xdr:to>
    <xdr:sp macro="" textlink="">
      <xdr:nvSpPr>
        <xdr:cNvPr id="1196" name="Прямоугольник 2"/>
        <xdr:cNvSpPr>
          <a:spLocks noChangeArrowheads="1"/>
        </xdr:cNvSpPr>
      </xdr:nvSpPr>
      <xdr:spPr bwMode="auto">
        <a:xfrm>
          <a:off x="5695950" y="2581275"/>
          <a:ext cx="3067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97"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198"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1199" name="Прямоугольник 2"/>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5</xdr:col>
      <xdr:colOff>304800</xdr:colOff>
      <xdr:row>0</xdr:row>
      <xdr:rowOff>123825</xdr:rowOff>
    </xdr:to>
    <xdr:sp macro="" textlink="">
      <xdr:nvSpPr>
        <xdr:cNvPr id="1200" name="Прямоугольник 59674"/>
        <xdr:cNvSpPr>
          <a:spLocks noChangeArrowheads="1"/>
        </xdr:cNvSpPr>
      </xdr:nvSpPr>
      <xdr:spPr bwMode="auto">
        <a:xfrm>
          <a:off x="5743575" y="2581275"/>
          <a:ext cx="30194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247650</xdr:rowOff>
    </xdr:to>
    <xdr:sp macro="" textlink="">
      <xdr:nvSpPr>
        <xdr:cNvPr id="1201" name="Прямоугольник 4"/>
        <xdr:cNvSpPr>
          <a:spLocks noChangeArrowheads="1"/>
        </xdr:cNvSpPr>
      </xdr:nvSpPr>
      <xdr:spPr bwMode="auto">
        <a:xfrm>
          <a:off x="5695950" y="2581275"/>
          <a:ext cx="30670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247650</xdr:rowOff>
    </xdr:to>
    <xdr:sp macro="" textlink="">
      <xdr:nvSpPr>
        <xdr:cNvPr id="1202" name="Прямоугольник 6"/>
        <xdr:cNvSpPr>
          <a:spLocks noChangeArrowheads="1"/>
        </xdr:cNvSpPr>
      </xdr:nvSpPr>
      <xdr:spPr bwMode="auto">
        <a:xfrm>
          <a:off x="5695950" y="2581275"/>
          <a:ext cx="30670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247650</xdr:rowOff>
    </xdr:to>
    <xdr:sp macro="" textlink="">
      <xdr:nvSpPr>
        <xdr:cNvPr id="1203" name="Прямоугольник 4"/>
        <xdr:cNvSpPr>
          <a:spLocks noChangeArrowheads="1"/>
        </xdr:cNvSpPr>
      </xdr:nvSpPr>
      <xdr:spPr bwMode="auto">
        <a:xfrm>
          <a:off x="5695950" y="2581275"/>
          <a:ext cx="30670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247650</xdr:rowOff>
    </xdr:to>
    <xdr:sp macro="" textlink="">
      <xdr:nvSpPr>
        <xdr:cNvPr id="1204" name="Прямоугольник 6"/>
        <xdr:cNvSpPr>
          <a:spLocks noChangeArrowheads="1"/>
        </xdr:cNvSpPr>
      </xdr:nvSpPr>
      <xdr:spPr bwMode="auto">
        <a:xfrm>
          <a:off x="5695950" y="2581275"/>
          <a:ext cx="30670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219075</xdr:rowOff>
    </xdr:to>
    <xdr:sp macro="" textlink="">
      <xdr:nvSpPr>
        <xdr:cNvPr id="1205" name="Прямоугольник 2"/>
        <xdr:cNvSpPr>
          <a:spLocks noChangeArrowheads="1"/>
        </xdr:cNvSpPr>
      </xdr:nvSpPr>
      <xdr:spPr bwMode="auto">
        <a:xfrm>
          <a:off x="5695950" y="2581275"/>
          <a:ext cx="3067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06" name="Прямоугольник 7"/>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07" name="Прямоугольник 8"/>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08" name="Прямоугольник 9"/>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09" name="Прямоугольник 10"/>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10" name="Прямоугольник 13"/>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11" name="Прямоугольник 14"/>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12"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13"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14"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15"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16"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17"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18" name="Прямоугольник 7"/>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19" name="Прямоугольник 8"/>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20" name="Прямоугольник 9"/>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21" name="Прямоугольник 10"/>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22" name="Прямоугольник 13"/>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23" name="Прямоугольник 14"/>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24" name="Прямоугольник 7"/>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25" name="Прямоугольник 8"/>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26" name="Прямоугольник 9"/>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27" name="Прямоугольник 10"/>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28" name="Прямоугольник 13"/>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29" name="Прямоугольник 14"/>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30"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31"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32"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33"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34"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35"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36" name="Прямоугольник 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37" name="Прямоугольник 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38" name="Прямоугольник 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39" name="Прямоугольник 1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40" name="Прямоугольник 13"/>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41" name="Прямоугольник 14"/>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42"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43"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44"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45"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46"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47"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48"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49"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50"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51"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52"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53"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54"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55"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56"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57"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58"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59"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60"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61"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62"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63"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64"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65"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66" name="Прямоугольник 7"/>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67" name="Прямоугольник 8"/>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68" name="Прямоугольник 9"/>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69" name="Прямоугольник 10"/>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70" name="Прямоугольник 13"/>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0</xdr:row>
      <xdr:rowOff>171450</xdr:rowOff>
    </xdr:to>
    <xdr:sp macro="" textlink="">
      <xdr:nvSpPr>
        <xdr:cNvPr id="1271" name="Прямоугольник 14"/>
        <xdr:cNvSpPr>
          <a:spLocks noChangeArrowheads="1"/>
        </xdr:cNvSpPr>
      </xdr:nvSpPr>
      <xdr:spPr bwMode="auto">
        <a:xfrm>
          <a:off x="14239875" y="2581275"/>
          <a:ext cx="1905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72" name="Прямоугольник 15"/>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73" name="Прямоугольник 16"/>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74" name="Прямоугольник 17"/>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75" name="Прямоугольник 18"/>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76" name="Прямоугольник 19"/>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77" name="Прямоугольник 20"/>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78" name="Прямоугольник 7"/>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79" name="Прямоугольник 8"/>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80" name="Прямоугольник 9"/>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81" name="Прямоугольник 10"/>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82" name="Прямоугольник 13"/>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83" name="Прямоугольник 14"/>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84" name="Прямоугольник 15"/>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85" name="Прямоугольник 16"/>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86" name="Прямоугольник 17"/>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87" name="Прямоугольник 18"/>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88" name="Прямоугольник 19"/>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89" name="Прямоугольник 20"/>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90" name="Прямоугольник 15"/>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91" name="Прямоугольник 16"/>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92" name="Прямоугольник 17"/>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93" name="Прямоугольник 18"/>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94" name="Прямоугольник 19"/>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228600</xdr:rowOff>
    </xdr:to>
    <xdr:sp macro="" textlink="">
      <xdr:nvSpPr>
        <xdr:cNvPr id="1295" name="Прямоугольник 20"/>
        <xdr:cNvSpPr>
          <a:spLocks noChangeArrowheads="1"/>
        </xdr:cNvSpPr>
      </xdr:nvSpPr>
      <xdr:spPr bwMode="auto">
        <a:xfrm>
          <a:off x="14239875" y="2581275"/>
          <a:ext cx="1905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96" name="Прямоугольник 15"/>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97" name="Прямоугольник 16"/>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98" name="Прямоугольник 1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299" name="Прямоугольник 1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300" name="Прямоугольник 1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301" name="Прямоугольник 2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302" name="Прямоугольник 7"/>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303" name="Прямоугольник 8"/>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304" name="Прямоугольник 9"/>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305" name="Прямоугольник 10"/>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306" name="Прямоугольник 13"/>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19050</xdr:rowOff>
    </xdr:to>
    <xdr:sp macro="" textlink="">
      <xdr:nvSpPr>
        <xdr:cNvPr id="1307" name="Прямоугольник 14"/>
        <xdr:cNvSpPr>
          <a:spLocks noChangeArrowheads="1"/>
        </xdr:cNvSpPr>
      </xdr:nvSpPr>
      <xdr:spPr bwMode="auto">
        <a:xfrm>
          <a:off x="14239875" y="2581275"/>
          <a:ext cx="190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200025</xdr:rowOff>
    </xdr:to>
    <xdr:sp macro="" textlink="">
      <xdr:nvSpPr>
        <xdr:cNvPr id="1308" name="Прямоугольник 22"/>
        <xdr:cNvSpPr>
          <a:spLocks noChangeArrowheads="1"/>
        </xdr:cNvSpPr>
      </xdr:nvSpPr>
      <xdr:spPr bwMode="auto">
        <a:xfrm>
          <a:off x="14239875" y="2581275"/>
          <a:ext cx="190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200025</xdr:rowOff>
    </xdr:to>
    <xdr:sp macro="" textlink="">
      <xdr:nvSpPr>
        <xdr:cNvPr id="1309" name="Прямоугольник 23"/>
        <xdr:cNvSpPr>
          <a:spLocks noChangeArrowheads="1"/>
        </xdr:cNvSpPr>
      </xdr:nvSpPr>
      <xdr:spPr bwMode="auto">
        <a:xfrm>
          <a:off x="14239875" y="2581275"/>
          <a:ext cx="190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200025</xdr:rowOff>
    </xdr:to>
    <xdr:sp macro="" textlink="">
      <xdr:nvSpPr>
        <xdr:cNvPr id="1310" name="Прямоугольник 22"/>
        <xdr:cNvSpPr>
          <a:spLocks noChangeArrowheads="1"/>
        </xdr:cNvSpPr>
      </xdr:nvSpPr>
      <xdr:spPr bwMode="auto">
        <a:xfrm>
          <a:off x="14239875" y="2581275"/>
          <a:ext cx="190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0</xdr:row>
      <xdr:rowOff>0</xdr:rowOff>
    </xdr:from>
    <xdr:to>
      <xdr:col>8</xdr:col>
      <xdr:colOff>190500</xdr:colOff>
      <xdr:row>3</xdr:row>
      <xdr:rowOff>200025</xdr:rowOff>
    </xdr:to>
    <xdr:sp macro="" textlink="">
      <xdr:nvSpPr>
        <xdr:cNvPr id="1311" name="Прямоугольник 23"/>
        <xdr:cNvSpPr>
          <a:spLocks noChangeArrowheads="1"/>
        </xdr:cNvSpPr>
      </xdr:nvSpPr>
      <xdr:spPr bwMode="auto">
        <a:xfrm>
          <a:off x="14239875" y="2581275"/>
          <a:ext cx="1905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1312"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38100</xdr:rowOff>
    </xdr:to>
    <xdr:sp macro="" textlink="">
      <xdr:nvSpPr>
        <xdr:cNvPr id="1313" name="Прямоугольник 4"/>
        <xdr:cNvSpPr>
          <a:spLocks noChangeArrowheads="1"/>
        </xdr:cNvSpPr>
      </xdr:nvSpPr>
      <xdr:spPr bwMode="auto">
        <a:xfrm>
          <a:off x="5695950" y="2581275"/>
          <a:ext cx="30670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38100</xdr:rowOff>
    </xdr:to>
    <xdr:sp macro="" textlink="">
      <xdr:nvSpPr>
        <xdr:cNvPr id="1314" name="Прямоугольник 6"/>
        <xdr:cNvSpPr>
          <a:spLocks noChangeArrowheads="1"/>
        </xdr:cNvSpPr>
      </xdr:nvSpPr>
      <xdr:spPr bwMode="auto">
        <a:xfrm>
          <a:off x="5695950" y="2581275"/>
          <a:ext cx="30670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38100</xdr:rowOff>
    </xdr:to>
    <xdr:sp macro="" textlink="">
      <xdr:nvSpPr>
        <xdr:cNvPr id="1315" name="Прямоугольник 4"/>
        <xdr:cNvSpPr>
          <a:spLocks noChangeArrowheads="1"/>
        </xdr:cNvSpPr>
      </xdr:nvSpPr>
      <xdr:spPr bwMode="auto">
        <a:xfrm>
          <a:off x="5695950" y="2581275"/>
          <a:ext cx="30670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38100</xdr:rowOff>
    </xdr:to>
    <xdr:sp macro="" textlink="">
      <xdr:nvSpPr>
        <xdr:cNvPr id="1316" name="Прямоугольник 6"/>
        <xdr:cNvSpPr>
          <a:spLocks noChangeArrowheads="1"/>
        </xdr:cNvSpPr>
      </xdr:nvSpPr>
      <xdr:spPr bwMode="auto">
        <a:xfrm>
          <a:off x="5695950" y="2581275"/>
          <a:ext cx="30670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38100</xdr:rowOff>
    </xdr:to>
    <xdr:sp macro="" textlink="">
      <xdr:nvSpPr>
        <xdr:cNvPr id="1317" name="Прямоугольник 4"/>
        <xdr:cNvSpPr>
          <a:spLocks noChangeArrowheads="1"/>
        </xdr:cNvSpPr>
      </xdr:nvSpPr>
      <xdr:spPr bwMode="auto">
        <a:xfrm>
          <a:off x="5695950" y="2581275"/>
          <a:ext cx="30670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38100</xdr:rowOff>
    </xdr:to>
    <xdr:sp macro="" textlink="">
      <xdr:nvSpPr>
        <xdr:cNvPr id="1318" name="Прямоугольник 6"/>
        <xdr:cNvSpPr>
          <a:spLocks noChangeArrowheads="1"/>
        </xdr:cNvSpPr>
      </xdr:nvSpPr>
      <xdr:spPr bwMode="auto">
        <a:xfrm>
          <a:off x="5695950" y="2581275"/>
          <a:ext cx="30670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38100</xdr:rowOff>
    </xdr:to>
    <xdr:sp macro="" textlink="">
      <xdr:nvSpPr>
        <xdr:cNvPr id="1319" name="Прямоугольник 4"/>
        <xdr:cNvSpPr>
          <a:spLocks noChangeArrowheads="1"/>
        </xdr:cNvSpPr>
      </xdr:nvSpPr>
      <xdr:spPr bwMode="auto">
        <a:xfrm>
          <a:off x="5695950" y="2581275"/>
          <a:ext cx="30670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38100</xdr:rowOff>
    </xdr:to>
    <xdr:sp macro="" textlink="">
      <xdr:nvSpPr>
        <xdr:cNvPr id="1320" name="Прямоугольник 6"/>
        <xdr:cNvSpPr>
          <a:spLocks noChangeArrowheads="1"/>
        </xdr:cNvSpPr>
      </xdr:nvSpPr>
      <xdr:spPr bwMode="auto">
        <a:xfrm>
          <a:off x="5695950" y="2581275"/>
          <a:ext cx="30670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5</xdr:col>
      <xdr:colOff>304800</xdr:colOff>
      <xdr:row>3</xdr:row>
      <xdr:rowOff>19050</xdr:rowOff>
    </xdr:to>
    <xdr:sp macro="" textlink="">
      <xdr:nvSpPr>
        <xdr:cNvPr id="1321" name="Прямоугольник 2"/>
        <xdr:cNvSpPr>
          <a:spLocks noChangeArrowheads="1"/>
        </xdr:cNvSpPr>
      </xdr:nvSpPr>
      <xdr:spPr bwMode="auto">
        <a:xfrm>
          <a:off x="5695950" y="2581275"/>
          <a:ext cx="30670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22"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19050</xdr:rowOff>
    </xdr:to>
    <xdr:sp macro="" textlink="">
      <xdr:nvSpPr>
        <xdr:cNvPr id="1323" name="Прямоугольник 4"/>
        <xdr:cNvSpPr>
          <a:spLocks noChangeArrowheads="1"/>
        </xdr:cNvSpPr>
      </xdr:nvSpPr>
      <xdr:spPr bwMode="auto">
        <a:xfrm>
          <a:off x="5695950" y="25812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19050</xdr:rowOff>
    </xdr:to>
    <xdr:sp macro="" textlink="">
      <xdr:nvSpPr>
        <xdr:cNvPr id="1324" name="Прямоугольник 6"/>
        <xdr:cNvSpPr>
          <a:spLocks noChangeArrowheads="1"/>
        </xdr:cNvSpPr>
      </xdr:nvSpPr>
      <xdr:spPr bwMode="auto">
        <a:xfrm>
          <a:off x="5695950" y="25812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19050</xdr:rowOff>
    </xdr:to>
    <xdr:sp macro="" textlink="">
      <xdr:nvSpPr>
        <xdr:cNvPr id="1325" name="Прямоугольник 4"/>
        <xdr:cNvSpPr>
          <a:spLocks noChangeArrowheads="1"/>
        </xdr:cNvSpPr>
      </xdr:nvSpPr>
      <xdr:spPr bwMode="auto">
        <a:xfrm>
          <a:off x="5695950" y="25812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19050</xdr:rowOff>
    </xdr:to>
    <xdr:sp macro="" textlink="">
      <xdr:nvSpPr>
        <xdr:cNvPr id="1326" name="Прямоугольник 6"/>
        <xdr:cNvSpPr>
          <a:spLocks noChangeArrowheads="1"/>
        </xdr:cNvSpPr>
      </xdr:nvSpPr>
      <xdr:spPr bwMode="auto">
        <a:xfrm>
          <a:off x="5695950" y="25812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114300</xdr:rowOff>
    </xdr:to>
    <xdr:sp macro="" textlink="">
      <xdr:nvSpPr>
        <xdr:cNvPr id="1327" name="Прямоугольник 2"/>
        <xdr:cNvSpPr>
          <a:spLocks noChangeArrowheads="1"/>
        </xdr:cNvSpPr>
      </xdr:nvSpPr>
      <xdr:spPr bwMode="auto">
        <a:xfrm>
          <a:off x="5695950" y="2581275"/>
          <a:ext cx="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28575</xdr:rowOff>
    </xdr:to>
    <xdr:sp macro="" textlink="">
      <xdr:nvSpPr>
        <xdr:cNvPr id="1328" name="Прямоугольник 2"/>
        <xdr:cNvSpPr>
          <a:spLocks noChangeArrowheads="1"/>
        </xdr:cNvSpPr>
      </xdr:nvSpPr>
      <xdr:spPr bwMode="auto">
        <a:xfrm>
          <a:off x="5695950" y="25812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19050</xdr:rowOff>
    </xdr:to>
    <xdr:sp macro="" textlink="">
      <xdr:nvSpPr>
        <xdr:cNvPr id="1329" name="Прямоугольник 4"/>
        <xdr:cNvSpPr>
          <a:spLocks noChangeArrowheads="1"/>
        </xdr:cNvSpPr>
      </xdr:nvSpPr>
      <xdr:spPr bwMode="auto">
        <a:xfrm>
          <a:off x="5695950" y="25812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19050</xdr:rowOff>
    </xdr:to>
    <xdr:sp macro="" textlink="">
      <xdr:nvSpPr>
        <xdr:cNvPr id="1330" name="Прямоугольник 6"/>
        <xdr:cNvSpPr>
          <a:spLocks noChangeArrowheads="1"/>
        </xdr:cNvSpPr>
      </xdr:nvSpPr>
      <xdr:spPr bwMode="auto">
        <a:xfrm>
          <a:off x="5695950" y="25812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19050</xdr:rowOff>
    </xdr:to>
    <xdr:sp macro="" textlink="">
      <xdr:nvSpPr>
        <xdr:cNvPr id="1331" name="Прямоугольник 4"/>
        <xdr:cNvSpPr>
          <a:spLocks noChangeArrowheads="1"/>
        </xdr:cNvSpPr>
      </xdr:nvSpPr>
      <xdr:spPr bwMode="auto">
        <a:xfrm>
          <a:off x="5695950" y="25812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19050</xdr:rowOff>
    </xdr:to>
    <xdr:sp macro="" textlink="">
      <xdr:nvSpPr>
        <xdr:cNvPr id="1332" name="Прямоугольник 6"/>
        <xdr:cNvSpPr>
          <a:spLocks noChangeArrowheads="1"/>
        </xdr:cNvSpPr>
      </xdr:nvSpPr>
      <xdr:spPr bwMode="auto">
        <a:xfrm>
          <a:off x="5695950" y="2581275"/>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3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3</xdr:row>
      <xdr:rowOff>0</xdr:rowOff>
    </xdr:to>
    <xdr:sp macro="" textlink="">
      <xdr:nvSpPr>
        <xdr:cNvPr id="1334" name="Прямоугольник 2"/>
        <xdr:cNvSpPr>
          <a:spLocks noChangeArrowheads="1"/>
        </xdr:cNvSpPr>
      </xdr:nvSpPr>
      <xdr:spPr bwMode="auto">
        <a:xfrm>
          <a:off x="5743575" y="25812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35"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36" name="Прямоугольник 4"/>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37" name="Прямоугольник 6"/>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38" name="Прямоугольник 4"/>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39" name="Прямоугольник 6"/>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3</xdr:row>
      <xdr:rowOff>28575</xdr:rowOff>
    </xdr:to>
    <xdr:sp macro="" textlink="">
      <xdr:nvSpPr>
        <xdr:cNvPr id="1340" name="Прямоугольник 2"/>
        <xdr:cNvSpPr>
          <a:spLocks noChangeArrowheads="1"/>
        </xdr:cNvSpPr>
      </xdr:nvSpPr>
      <xdr:spPr bwMode="auto">
        <a:xfrm>
          <a:off x="5695950" y="2581275"/>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142875</xdr:rowOff>
    </xdr:to>
    <xdr:sp macro="" textlink="">
      <xdr:nvSpPr>
        <xdr:cNvPr id="1341" name="Прямоугольник 2"/>
        <xdr:cNvSpPr>
          <a:spLocks noChangeArrowheads="1"/>
        </xdr:cNvSpPr>
      </xdr:nvSpPr>
      <xdr:spPr bwMode="auto">
        <a:xfrm>
          <a:off x="5695950" y="25812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42" name="Прямоугольник 4"/>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43" name="Прямоугольник 6"/>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44" name="Прямоугольник 4"/>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45" name="Прямоугольник 6"/>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46"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3</xdr:row>
      <xdr:rowOff>114300</xdr:rowOff>
    </xdr:to>
    <xdr:sp macro="" textlink="">
      <xdr:nvSpPr>
        <xdr:cNvPr id="1347" name="Прямоугольник 2"/>
        <xdr:cNvSpPr>
          <a:spLocks noChangeArrowheads="1"/>
        </xdr:cNvSpPr>
      </xdr:nvSpPr>
      <xdr:spPr bwMode="auto">
        <a:xfrm>
          <a:off x="5743575" y="2581275"/>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48"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49" name="Прямоугольник 4"/>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50" name="Прямоугольник 6"/>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51" name="Прямоугольник 4"/>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52" name="Прямоугольник 6"/>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3</xdr:row>
      <xdr:rowOff>38100</xdr:rowOff>
    </xdr:to>
    <xdr:sp macro="" textlink="">
      <xdr:nvSpPr>
        <xdr:cNvPr id="1353" name="Прямоугольник 2"/>
        <xdr:cNvSpPr>
          <a:spLocks noChangeArrowheads="1"/>
        </xdr:cNvSpPr>
      </xdr:nvSpPr>
      <xdr:spPr bwMode="auto">
        <a:xfrm>
          <a:off x="5695950" y="258127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152400</xdr:rowOff>
    </xdr:to>
    <xdr:sp macro="" textlink="">
      <xdr:nvSpPr>
        <xdr:cNvPr id="1354" name="Прямоугольник 2"/>
        <xdr:cNvSpPr>
          <a:spLocks noChangeArrowheads="1"/>
        </xdr:cNvSpPr>
      </xdr:nvSpPr>
      <xdr:spPr bwMode="auto">
        <a:xfrm>
          <a:off x="5695950" y="2581275"/>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55" name="Прямоугольник 4"/>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56" name="Прямоугольник 6"/>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57" name="Прямоугольник 4"/>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142875</xdr:rowOff>
    </xdr:to>
    <xdr:sp macro="" textlink="">
      <xdr:nvSpPr>
        <xdr:cNvPr id="1358" name="Прямоугольник 6"/>
        <xdr:cNvSpPr>
          <a:spLocks noChangeArrowheads="1"/>
        </xdr:cNvSpPr>
      </xdr:nvSpPr>
      <xdr:spPr bwMode="auto">
        <a:xfrm>
          <a:off x="5695950" y="25812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59"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3</xdr:row>
      <xdr:rowOff>123825</xdr:rowOff>
    </xdr:to>
    <xdr:sp macro="" textlink="">
      <xdr:nvSpPr>
        <xdr:cNvPr id="1360" name="Прямоугольник 2"/>
        <xdr:cNvSpPr>
          <a:spLocks noChangeArrowheads="1"/>
        </xdr:cNvSpPr>
      </xdr:nvSpPr>
      <xdr:spPr bwMode="auto">
        <a:xfrm>
          <a:off x="5743575" y="25812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61"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362"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363"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6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365"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366"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190500</xdr:rowOff>
    </xdr:to>
    <xdr:sp macro="" textlink="">
      <xdr:nvSpPr>
        <xdr:cNvPr id="1367" name="Прямоугольник 2"/>
        <xdr:cNvSpPr>
          <a:spLocks noChangeArrowheads="1"/>
        </xdr:cNvSpPr>
      </xdr:nvSpPr>
      <xdr:spPr bwMode="auto">
        <a:xfrm>
          <a:off x="5695950" y="25812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38100</xdr:rowOff>
    </xdr:to>
    <xdr:sp macro="" textlink="">
      <xdr:nvSpPr>
        <xdr:cNvPr id="1368" name="Прямоугольник 2"/>
        <xdr:cNvSpPr>
          <a:spLocks noChangeArrowheads="1"/>
        </xdr:cNvSpPr>
      </xdr:nvSpPr>
      <xdr:spPr bwMode="auto">
        <a:xfrm>
          <a:off x="5695950" y="25812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28575</xdr:rowOff>
    </xdr:to>
    <xdr:sp macro="" textlink="">
      <xdr:nvSpPr>
        <xdr:cNvPr id="1369" name="Прямоугольник 2"/>
        <xdr:cNvSpPr>
          <a:spLocks noChangeArrowheads="1"/>
        </xdr:cNvSpPr>
      </xdr:nvSpPr>
      <xdr:spPr bwMode="auto">
        <a:xfrm>
          <a:off x="5695950" y="25812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123825</xdr:rowOff>
    </xdr:to>
    <xdr:sp macro="" textlink="">
      <xdr:nvSpPr>
        <xdr:cNvPr id="1370" name="Прямоугольник 2"/>
        <xdr:cNvSpPr>
          <a:spLocks noChangeArrowheads="1"/>
        </xdr:cNvSpPr>
      </xdr:nvSpPr>
      <xdr:spPr bwMode="auto">
        <a:xfrm>
          <a:off x="5695950"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38100</xdr:rowOff>
    </xdr:to>
    <xdr:sp macro="" textlink="">
      <xdr:nvSpPr>
        <xdr:cNvPr id="1371" name="Прямоугольник 2"/>
        <xdr:cNvSpPr>
          <a:spLocks noChangeArrowheads="1"/>
        </xdr:cNvSpPr>
      </xdr:nvSpPr>
      <xdr:spPr bwMode="auto">
        <a:xfrm>
          <a:off x="5695950" y="25812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28575</xdr:rowOff>
    </xdr:to>
    <xdr:sp macro="" textlink="">
      <xdr:nvSpPr>
        <xdr:cNvPr id="1372" name="Прямоугольник 2"/>
        <xdr:cNvSpPr>
          <a:spLocks noChangeArrowheads="1"/>
        </xdr:cNvSpPr>
      </xdr:nvSpPr>
      <xdr:spPr bwMode="auto">
        <a:xfrm>
          <a:off x="5695950" y="25812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123825</xdr:rowOff>
    </xdr:to>
    <xdr:sp macro="" textlink="">
      <xdr:nvSpPr>
        <xdr:cNvPr id="1373" name="Прямоугольник 2"/>
        <xdr:cNvSpPr>
          <a:spLocks noChangeArrowheads="1"/>
        </xdr:cNvSpPr>
      </xdr:nvSpPr>
      <xdr:spPr bwMode="auto">
        <a:xfrm>
          <a:off x="5695950"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161925</xdr:rowOff>
    </xdr:to>
    <xdr:sp macro="" textlink="">
      <xdr:nvSpPr>
        <xdr:cNvPr id="1374" name="Прямоугольник 2"/>
        <xdr:cNvSpPr>
          <a:spLocks noChangeArrowheads="1"/>
        </xdr:cNvSpPr>
      </xdr:nvSpPr>
      <xdr:spPr bwMode="auto">
        <a:xfrm>
          <a:off x="5695950" y="2581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7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7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7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7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7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8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8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8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8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84"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8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86"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87"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8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89"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90"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9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92"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9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94"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9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96"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97"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39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399"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0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2</xdr:row>
      <xdr:rowOff>142875</xdr:rowOff>
    </xdr:to>
    <xdr:sp macro="" textlink="">
      <xdr:nvSpPr>
        <xdr:cNvPr id="1401" name="Прямоугольник 2"/>
        <xdr:cNvSpPr>
          <a:spLocks noChangeArrowheads="1"/>
        </xdr:cNvSpPr>
      </xdr:nvSpPr>
      <xdr:spPr bwMode="auto">
        <a:xfrm>
          <a:off x="5743575" y="25812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0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03"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0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0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0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0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0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0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1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1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1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1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14"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1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16"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17"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1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19"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2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2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2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2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24"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2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26"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2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0</xdr:row>
      <xdr:rowOff>123825</xdr:rowOff>
    </xdr:to>
    <xdr:sp macro="" textlink="">
      <xdr:nvSpPr>
        <xdr:cNvPr id="1428" name="Прямоугольник 2"/>
        <xdr:cNvSpPr>
          <a:spLocks noChangeArrowheads="1"/>
        </xdr:cNvSpPr>
      </xdr:nvSpPr>
      <xdr:spPr bwMode="auto">
        <a:xfrm>
          <a:off x="5743575"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0</xdr:row>
      <xdr:rowOff>123825</xdr:rowOff>
    </xdr:to>
    <xdr:sp macro="" textlink="">
      <xdr:nvSpPr>
        <xdr:cNvPr id="1429" name="Прямоугольник 59674"/>
        <xdr:cNvSpPr>
          <a:spLocks noChangeArrowheads="1"/>
        </xdr:cNvSpPr>
      </xdr:nvSpPr>
      <xdr:spPr bwMode="auto">
        <a:xfrm>
          <a:off x="5743575"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95250</xdr:rowOff>
    </xdr:to>
    <xdr:sp macro="" textlink="">
      <xdr:nvSpPr>
        <xdr:cNvPr id="1430" name="Прямоугольник 2"/>
        <xdr:cNvSpPr>
          <a:spLocks noChangeArrowheads="1"/>
        </xdr:cNvSpPr>
      </xdr:nvSpPr>
      <xdr:spPr bwMode="auto">
        <a:xfrm>
          <a:off x="5695950" y="25812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28575</xdr:rowOff>
    </xdr:to>
    <xdr:sp macro="" textlink="">
      <xdr:nvSpPr>
        <xdr:cNvPr id="1431" name="Прямоугольник 2"/>
        <xdr:cNvSpPr>
          <a:spLocks noChangeArrowheads="1"/>
        </xdr:cNvSpPr>
      </xdr:nvSpPr>
      <xdr:spPr bwMode="auto">
        <a:xfrm>
          <a:off x="5695950" y="25812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432"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433"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434"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435"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36"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2</xdr:row>
      <xdr:rowOff>190500</xdr:rowOff>
    </xdr:to>
    <xdr:sp macro="" textlink="">
      <xdr:nvSpPr>
        <xdr:cNvPr id="1437" name="Прямоугольник 2"/>
        <xdr:cNvSpPr>
          <a:spLocks noChangeArrowheads="1"/>
        </xdr:cNvSpPr>
      </xdr:nvSpPr>
      <xdr:spPr bwMode="auto">
        <a:xfrm>
          <a:off x="5743575" y="25812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38"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439"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440"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41"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442"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443"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190500</xdr:rowOff>
    </xdr:to>
    <xdr:sp macro="" textlink="">
      <xdr:nvSpPr>
        <xdr:cNvPr id="1444" name="Прямоугольник 2"/>
        <xdr:cNvSpPr>
          <a:spLocks noChangeArrowheads="1"/>
        </xdr:cNvSpPr>
      </xdr:nvSpPr>
      <xdr:spPr bwMode="auto">
        <a:xfrm>
          <a:off x="5695950" y="25812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38100</xdr:rowOff>
    </xdr:to>
    <xdr:sp macro="" textlink="">
      <xdr:nvSpPr>
        <xdr:cNvPr id="1445" name="Прямоугольник 2"/>
        <xdr:cNvSpPr>
          <a:spLocks noChangeArrowheads="1"/>
        </xdr:cNvSpPr>
      </xdr:nvSpPr>
      <xdr:spPr bwMode="auto">
        <a:xfrm>
          <a:off x="5695950" y="25812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28575</xdr:rowOff>
    </xdr:to>
    <xdr:sp macro="" textlink="">
      <xdr:nvSpPr>
        <xdr:cNvPr id="1446" name="Прямоугольник 2"/>
        <xdr:cNvSpPr>
          <a:spLocks noChangeArrowheads="1"/>
        </xdr:cNvSpPr>
      </xdr:nvSpPr>
      <xdr:spPr bwMode="auto">
        <a:xfrm>
          <a:off x="5695950" y="25812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123825</xdr:rowOff>
    </xdr:to>
    <xdr:sp macro="" textlink="">
      <xdr:nvSpPr>
        <xdr:cNvPr id="1447" name="Прямоугольник 2"/>
        <xdr:cNvSpPr>
          <a:spLocks noChangeArrowheads="1"/>
        </xdr:cNvSpPr>
      </xdr:nvSpPr>
      <xdr:spPr bwMode="auto">
        <a:xfrm>
          <a:off x="5695950"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38100</xdr:rowOff>
    </xdr:to>
    <xdr:sp macro="" textlink="">
      <xdr:nvSpPr>
        <xdr:cNvPr id="1448" name="Прямоугольник 2"/>
        <xdr:cNvSpPr>
          <a:spLocks noChangeArrowheads="1"/>
        </xdr:cNvSpPr>
      </xdr:nvSpPr>
      <xdr:spPr bwMode="auto">
        <a:xfrm>
          <a:off x="5695950" y="25812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28575</xdr:rowOff>
    </xdr:to>
    <xdr:sp macro="" textlink="">
      <xdr:nvSpPr>
        <xdr:cNvPr id="1449" name="Прямоугольник 2"/>
        <xdr:cNvSpPr>
          <a:spLocks noChangeArrowheads="1"/>
        </xdr:cNvSpPr>
      </xdr:nvSpPr>
      <xdr:spPr bwMode="auto">
        <a:xfrm>
          <a:off x="5695950" y="25812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123825</xdr:rowOff>
    </xdr:to>
    <xdr:sp macro="" textlink="">
      <xdr:nvSpPr>
        <xdr:cNvPr id="1450" name="Прямоугольник 2"/>
        <xdr:cNvSpPr>
          <a:spLocks noChangeArrowheads="1"/>
        </xdr:cNvSpPr>
      </xdr:nvSpPr>
      <xdr:spPr bwMode="auto">
        <a:xfrm>
          <a:off x="5695950"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161925</xdr:rowOff>
    </xdr:to>
    <xdr:sp macro="" textlink="">
      <xdr:nvSpPr>
        <xdr:cNvPr id="1451" name="Прямоугольник 2"/>
        <xdr:cNvSpPr>
          <a:spLocks noChangeArrowheads="1"/>
        </xdr:cNvSpPr>
      </xdr:nvSpPr>
      <xdr:spPr bwMode="auto">
        <a:xfrm>
          <a:off x="5695950" y="2581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5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53"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5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5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5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5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5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5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6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6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6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6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64"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6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66"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67"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6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69"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7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7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7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7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74"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7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76"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7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2</xdr:row>
      <xdr:rowOff>142875</xdr:rowOff>
    </xdr:to>
    <xdr:sp macro="" textlink="">
      <xdr:nvSpPr>
        <xdr:cNvPr id="1478" name="Прямоугольник 2"/>
        <xdr:cNvSpPr>
          <a:spLocks noChangeArrowheads="1"/>
        </xdr:cNvSpPr>
      </xdr:nvSpPr>
      <xdr:spPr bwMode="auto">
        <a:xfrm>
          <a:off x="5743575" y="25812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7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80"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81"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8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83"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8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8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8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8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8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8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9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9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9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9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94"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9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96"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49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9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49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0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0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0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0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0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0</xdr:row>
      <xdr:rowOff>123825</xdr:rowOff>
    </xdr:to>
    <xdr:sp macro="" textlink="">
      <xdr:nvSpPr>
        <xdr:cNvPr id="1505" name="Прямоугольник 2"/>
        <xdr:cNvSpPr>
          <a:spLocks noChangeArrowheads="1"/>
        </xdr:cNvSpPr>
      </xdr:nvSpPr>
      <xdr:spPr bwMode="auto">
        <a:xfrm>
          <a:off x="5743575"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0</xdr:row>
      <xdr:rowOff>123825</xdr:rowOff>
    </xdr:to>
    <xdr:sp macro="" textlink="">
      <xdr:nvSpPr>
        <xdr:cNvPr id="1506" name="Прямоугольник 59674"/>
        <xdr:cNvSpPr>
          <a:spLocks noChangeArrowheads="1"/>
        </xdr:cNvSpPr>
      </xdr:nvSpPr>
      <xdr:spPr bwMode="auto">
        <a:xfrm>
          <a:off x="5743575"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95250</xdr:rowOff>
    </xdr:to>
    <xdr:sp macro="" textlink="">
      <xdr:nvSpPr>
        <xdr:cNvPr id="1507" name="Прямоугольник 2"/>
        <xdr:cNvSpPr>
          <a:spLocks noChangeArrowheads="1"/>
        </xdr:cNvSpPr>
      </xdr:nvSpPr>
      <xdr:spPr bwMode="auto">
        <a:xfrm>
          <a:off x="5695950" y="25812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28575</xdr:rowOff>
    </xdr:to>
    <xdr:sp macro="" textlink="">
      <xdr:nvSpPr>
        <xdr:cNvPr id="1508" name="Прямоугольник 2"/>
        <xdr:cNvSpPr>
          <a:spLocks noChangeArrowheads="1"/>
        </xdr:cNvSpPr>
      </xdr:nvSpPr>
      <xdr:spPr bwMode="auto">
        <a:xfrm>
          <a:off x="5695950" y="25812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09"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10"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11"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12"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1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2</xdr:row>
      <xdr:rowOff>190500</xdr:rowOff>
    </xdr:to>
    <xdr:sp macro="" textlink="">
      <xdr:nvSpPr>
        <xdr:cNvPr id="1514" name="Прямоугольник 2"/>
        <xdr:cNvSpPr>
          <a:spLocks noChangeArrowheads="1"/>
        </xdr:cNvSpPr>
      </xdr:nvSpPr>
      <xdr:spPr bwMode="auto">
        <a:xfrm>
          <a:off x="5743575" y="25812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15"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16"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17"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18"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19"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20"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190500</xdr:rowOff>
    </xdr:to>
    <xdr:sp macro="" textlink="">
      <xdr:nvSpPr>
        <xdr:cNvPr id="1521" name="Прямоугольник 2"/>
        <xdr:cNvSpPr>
          <a:spLocks noChangeArrowheads="1"/>
        </xdr:cNvSpPr>
      </xdr:nvSpPr>
      <xdr:spPr bwMode="auto">
        <a:xfrm>
          <a:off x="5695950" y="25812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38100</xdr:rowOff>
    </xdr:to>
    <xdr:sp macro="" textlink="">
      <xdr:nvSpPr>
        <xdr:cNvPr id="1522" name="Прямоугольник 2"/>
        <xdr:cNvSpPr>
          <a:spLocks noChangeArrowheads="1"/>
        </xdr:cNvSpPr>
      </xdr:nvSpPr>
      <xdr:spPr bwMode="auto">
        <a:xfrm>
          <a:off x="5695950" y="25812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28575</xdr:rowOff>
    </xdr:to>
    <xdr:sp macro="" textlink="">
      <xdr:nvSpPr>
        <xdr:cNvPr id="1523" name="Прямоугольник 2"/>
        <xdr:cNvSpPr>
          <a:spLocks noChangeArrowheads="1"/>
        </xdr:cNvSpPr>
      </xdr:nvSpPr>
      <xdr:spPr bwMode="auto">
        <a:xfrm>
          <a:off x="5695950" y="25812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123825</xdr:rowOff>
    </xdr:to>
    <xdr:sp macro="" textlink="">
      <xdr:nvSpPr>
        <xdr:cNvPr id="1524" name="Прямоугольник 2"/>
        <xdr:cNvSpPr>
          <a:spLocks noChangeArrowheads="1"/>
        </xdr:cNvSpPr>
      </xdr:nvSpPr>
      <xdr:spPr bwMode="auto">
        <a:xfrm>
          <a:off x="5695950"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38100</xdr:rowOff>
    </xdr:to>
    <xdr:sp macro="" textlink="">
      <xdr:nvSpPr>
        <xdr:cNvPr id="1525" name="Прямоугольник 2"/>
        <xdr:cNvSpPr>
          <a:spLocks noChangeArrowheads="1"/>
        </xdr:cNvSpPr>
      </xdr:nvSpPr>
      <xdr:spPr bwMode="auto">
        <a:xfrm>
          <a:off x="5695950" y="25812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28575</xdr:rowOff>
    </xdr:to>
    <xdr:sp macro="" textlink="">
      <xdr:nvSpPr>
        <xdr:cNvPr id="1526" name="Прямоугольник 2"/>
        <xdr:cNvSpPr>
          <a:spLocks noChangeArrowheads="1"/>
        </xdr:cNvSpPr>
      </xdr:nvSpPr>
      <xdr:spPr bwMode="auto">
        <a:xfrm>
          <a:off x="5695950" y="25812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123825</xdr:rowOff>
    </xdr:to>
    <xdr:sp macro="" textlink="">
      <xdr:nvSpPr>
        <xdr:cNvPr id="1527" name="Прямоугольник 2"/>
        <xdr:cNvSpPr>
          <a:spLocks noChangeArrowheads="1"/>
        </xdr:cNvSpPr>
      </xdr:nvSpPr>
      <xdr:spPr bwMode="auto">
        <a:xfrm>
          <a:off x="5695950"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161925</xdr:rowOff>
    </xdr:to>
    <xdr:sp macro="" textlink="">
      <xdr:nvSpPr>
        <xdr:cNvPr id="1528" name="Прямоугольник 2"/>
        <xdr:cNvSpPr>
          <a:spLocks noChangeArrowheads="1"/>
        </xdr:cNvSpPr>
      </xdr:nvSpPr>
      <xdr:spPr bwMode="auto">
        <a:xfrm>
          <a:off x="5695950" y="2581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2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30"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31"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3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33"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3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3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3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3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3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3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4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4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4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4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44"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4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46"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4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4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4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5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5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5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5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5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2</xdr:row>
      <xdr:rowOff>142875</xdr:rowOff>
    </xdr:to>
    <xdr:sp macro="" textlink="">
      <xdr:nvSpPr>
        <xdr:cNvPr id="1555" name="Прямоугольник 2"/>
        <xdr:cNvSpPr>
          <a:spLocks noChangeArrowheads="1"/>
        </xdr:cNvSpPr>
      </xdr:nvSpPr>
      <xdr:spPr bwMode="auto">
        <a:xfrm>
          <a:off x="5743575" y="25812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5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57"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58"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5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60"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61"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6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63"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6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6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6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6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6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6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7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7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7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7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7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7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7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7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7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57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8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81"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0</xdr:row>
      <xdr:rowOff>123825</xdr:rowOff>
    </xdr:to>
    <xdr:sp macro="" textlink="">
      <xdr:nvSpPr>
        <xdr:cNvPr id="1582" name="Прямоугольник 2"/>
        <xdr:cNvSpPr>
          <a:spLocks noChangeArrowheads="1"/>
        </xdr:cNvSpPr>
      </xdr:nvSpPr>
      <xdr:spPr bwMode="auto">
        <a:xfrm>
          <a:off x="5743575"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0</xdr:row>
      <xdr:rowOff>123825</xdr:rowOff>
    </xdr:to>
    <xdr:sp macro="" textlink="">
      <xdr:nvSpPr>
        <xdr:cNvPr id="1583" name="Прямоугольник 59674"/>
        <xdr:cNvSpPr>
          <a:spLocks noChangeArrowheads="1"/>
        </xdr:cNvSpPr>
      </xdr:nvSpPr>
      <xdr:spPr bwMode="auto">
        <a:xfrm>
          <a:off x="5743575"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95250</xdr:rowOff>
    </xdr:to>
    <xdr:sp macro="" textlink="">
      <xdr:nvSpPr>
        <xdr:cNvPr id="1584" name="Прямоугольник 2"/>
        <xdr:cNvSpPr>
          <a:spLocks noChangeArrowheads="1"/>
        </xdr:cNvSpPr>
      </xdr:nvSpPr>
      <xdr:spPr bwMode="auto">
        <a:xfrm>
          <a:off x="5695950" y="25812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28575</xdr:rowOff>
    </xdr:to>
    <xdr:sp macro="" textlink="">
      <xdr:nvSpPr>
        <xdr:cNvPr id="1585" name="Прямоугольник 2"/>
        <xdr:cNvSpPr>
          <a:spLocks noChangeArrowheads="1"/>
        </xdr:cNvSpPr>
      </xdr:nvSpPr>
      <xdr:spPr bwMode="auto">
        <a:xfrm>
          <a:off x="5695950" y="25812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86"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87"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88"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89"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9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2</xdr:row>
      <xdr:rowOff>190500</xdr:rowOff>
    </xdr:to>
    <xdr:sp macro="" textlink="">
      <xdr:nvSpPr>
        <xdr:cNvPr id="1591" name="Прямоугольник 2"/>
        <xdr:cNvSpPr>
          <a:spLocks noChangeArrowheads="1"/>
        </xdr:cNvSpPr>
      </xdr:nvSpPr>
      <xdr:spPr bwMode="auto">
        <a:xfrm>
          <a:off x="5743575" y="25812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92"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93"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94"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595"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96"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597"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190500</xdr:rowOff>
    </xdr:to>
    <xdr:sp macro="" textlink="">
      <xdr:nvSpPr>
        <xdr:cNvPr id="1598" name="Прямоугольник 2"/>
        <xdr:cNvSpPr>
          <a:spLocks noChangeArrowheads="1"/>
        </xdr:cNvSpPr>
      </xdr:nvSpPr>
      <xdr:spPr bwMode="auto">
        <a:xfrm>
          <a:off x="5695950" y="25812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38100</xdr:rowOff>
    </xdr:to>
    <xdr:sp macro="" textlink="">
      <xdr:nvSpPr>
        <xdr:cNvPr id="1599" name="Прямоугольник 2"/>
        <xdr:cNvSpPr>
          <a:spLocks noChangeArrowheads="1"/>
        </xdr:cNvSpPr>
      </xdr:nvSpPr>
      <xdr:spPr bwMode="auto">
        <a:xfrm>
          <a:off x="5695950" y="25812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28575</xdr:rowOff>
    </xdr:to>
    <xdr:sp macro="" textlink="">
      <xdr:nvSpPr>
        <xdr:cNvPr id="1600" name="Прямоугольник 2"/>
        <xdr:cNvSpPr>
          <a:spLocks noChangeArrowheads="1"/>
        </xdr:cNvSpPr>
      </xdr:nvSpPr>
      <xdr:spPr bwMode="auto">
        <a:xfrm>
          <a:off x="5695950" y="25812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123825</xdr:rowOff>
    </xdr:to>
    <xdr:sp macro="" textlink="">
      <xdr:nvSpPr>
        <xdr:cNvPr id="1601" name="Прямоугольник 2"/>
        <xdr:cNvSpPr>
          <a:spLocks noChangeArrowheads="1"/>
        </xdr:cNvSpPr>
      </xdr:nvSpPr>
      <xdr:spPr bwMode="auto">
        <a:xfrm>
          <a:off x="5695950"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38100</xdr:rowOff>
    </xdr:to>
    <xdr:sp macro="" textlink="">
      <xdr:nvSpPr>
        <xdr:cNvPr id="1602" name="Прямоугольник 2"/>
        <xdr:cNvSpPr>
          <a:spLocks noChangeArrowheads="1"/>
        </xdr:cNvSpPr>
      </xdr:nvSpPr>
      <xdr:spPr bwMode="auto">
        <a:xfrm>
          <a:off x="5695950" y="25812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28575</xdr:rowOff>
    </xdr:to>
    <xdr:sp macro="" textlink="">
      <xdr:nvSpPr>
        <xdr:cNvPr id="1603" name="Прямоугольник 2"/>
        <xdr:cNvSpPr>
          <a:spLocks noChangeArrowheads="1"/>
        </xdr:cNvSpPr>
      </xdr:nvSpPr>
      <xdr:spPr bwMode="auto">
        <a:xfrm>
          <a:off x="5695950" y="25812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123825</xdr:rowOff>
    </xdr:to>
    <xdr:sp macro="" textlink="">
      <xdr:nvSpPr>
        <xdr:cNvPr id="1604" name="Прямоугольник 2"/>
        <xdr:cNvSpPr>
          <a:spLocks noChangeArrowheads="1"/>
        </xdr:cNvSpPr>
      </xdr:nvSpPr>
      <xdr:spPr bwMode="auto">
        <a:xfrm>
          <a:off x="5695950"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161925</xdr:rowOff>
    </xdr:to>
    <xdr:sp macro="" textlink="">
      <xdr:nvSpPr>
        <xdr:cNvPr id="1605" name="Прямоугольник 2"/>
        <xdr:cNvSpPr>
          <a:spLocks noChangeArrowheads="1"/>
        </xdr:cNvSpPr>
      </xdr:nvSpPr>
      <xdr:spPr bwMode="auto">
        <a:xfrm>
          <a:off x="5695950" y="2581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0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07"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08"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0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10"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11"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1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13"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1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1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1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1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1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1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2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21"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2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23"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2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2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2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2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2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2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3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31"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2</xdr:row>
      <xdr:rowOff>142875</xdr:rowOff>
    </xdr:to>
    <xdr:sp macro="" textlink="">
      <xdr:nvSpPr>
        <xdr:cNvPr id="1632" name="Прямоугольник 2"/>
        <xdr:cNvSpPr>
          <a:spLocks noChangeArrowheads="1"/>
        </xdr:cNvSpPr>
      </xdr:nvSpPr>
      <xdr:spPr bwMode="auto">
        <a:xfrm>
          <a:off x="5743575" y="2581275"/>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33"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34"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35"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3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37"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38"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3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40"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41"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4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43"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4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4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4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4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48"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49"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50"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51"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52"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53"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54"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55"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0</xdr:row>
      <xdr:rowOff>66675</xdr:rowOff>
    </xdr:to>
    <xdr:sp macro="" textlink="">
      <xdr:nvSpPr>
        <xdr:cNvPr id="1656" name="Прямоугольник 2"/>
        <xdr:cNvSpPr>
          <a:spLocks noChangeArrowheads="1"/>
        </xdr:cNvSpPr>
      </xdr:nvSpPr>
      <xdr:spPr bwMode="auto">
        <a:xfrm>
          <a:off x="5695950" y="258127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5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58"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0</xdr:row>
      <xdr:rowOff>123825</xdr:rowOff>
    </xdr:to>
    <xdr:sp macro="" textlink="">
      <xdr:nvSpPr>
        <xdr:cNvPr id="1659" name="Прямоугольник 2"/>
        <xdr:cNvSpPr>
          <a:spLocks noChangeArrowheads="1"/>
        </xdr:cNvSpPr>
      </xdr:nvSpPr>
      <xdr:spPr bwMode="auto">
        <a:xfrm>
          <a:off x="5743575"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0</xdr:row>
      <xdr:rowOff>123825</xdr:rowOff>
    </xdr:to>
    <xdr:sp macro="" textlink="">
      <xdr:nvSpPr>
        <xdr:cNvPr id="1660" name="Прямоугольник 59674"/>
        <xdr:cNvSpPr>
          <a:spLocks noChangeArrowheads="1"/>
        </xdr:cNvSpPr>
      </xdr:nvSpPr>
      <xdr:spPr bwMode="auto">
        <a:xfrm>
          <a:off x="5743575" y="258127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95250</xdr:rowOff>
    </xdr:to>
    <xdr:sp macro="" textlink="">
      <xdr:nvSpPr>
        <xdr:cNvPr id="1661" name="Прямоугольник 2"/>
        <xdr:cNvSpPr>
          <a:spLocks noChangeArrowheads="1"/>
        </xdr:cNvSpPr>
      </xdr:nvSpPr>
      <xdr:spPr bwMode="auto">
        <a:xfrm>
          <a:off x="5695950" y="2581275"/>
          <a:ext cx="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2</xdr:row>
      <xdr:rowOff>28575</xdr:rowOff>
    </xdr:to>
    <xdr:sp macro="" textlink="">
      <xdr:nvSpPr>
        <xdr:cNvPr id="1662" name="Прямоугольник 2"/>
        <xdr:cNvSpPr>
          <a:spLocks noChangeArrowheads="1"/>
        </xdr:cNvSpPr>
      </xdr:nvSpPr>
      <xdr:spPr bwMode="auto">
        <a:xfrm>
          <a:off x="5695950" y="2581275"/>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663"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664"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665" name="Прямоугольник 4"/>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28575</xdr:rowOff>
    </xdr:to>
    <xdr:sp macro="" textlink="">
      <xdr:nvSpPr>
        <xdr:cNvPr id="1666" name="Прямоугольник 6"/>
        <xdr:cNvSpPr>
          <a:spLocks noChangeArrowheads="1"/>
        </xdr:cNvSpPr>
      </xdr:nvSpPr>
      <xdr:spPr bwMode="auto">
        <a:xfrm>
          <a:off x="5695950" y="258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1333500</xdr:colOff>
      <xdr:row>0</xdr:row>
      <xdr:rowOff>0</xdr:rowOff>
    </xdr:from>
    <xdr:to>
      <xdr:col>3</xdr:col>
      <xdr:colOff>1333500</xdr:colOff>
      <xdr:row>1</xdr:row>
      <xdr:rowOff>0</xdr:rowOff>
    </xdr:to>
    <xdr:sp macro="" textlink="">
      <xdr:nvSpPr>
        <xdr:cNvPr id="1667" name="Прямоугольник 2"/>
        <xdr:cNvSpPr>
          <a:spLocks noChangeArrowheads="1"/>
        </xdr:cNvSpPr>
      </xdr:nvSpPr>
      <xdr:spPr bwMode="auto">
        <a:xfrm>
          <a:off x="5695950" y="258127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1381125</xdr:colOff>
      <xdr:row>0</xdr:row>
      <xdr:rowOff>0</xdr:rowOff>
    </xdr:from>
    <xdr:to>
      <xdr:col>3</xdr:col>
      <xdr:colOff>1381125</xdr:colOff>
      <xdr:row>2</xdr:row>
      <xdr:rowOff>190500</xdr:rowOff>
    </xdr:to>
    <xdr:sp macro="" textlink="">
      <xdr:nvSpPr>
        <xdr:cNvPr id="1668" name="Прямоугольник 2"/>
        <xdr:cNvSpPr>
          <a:spLocks noChangeArrowheads="1"/>
        </xdr:cNvSpPr>
      </xdr:nvSpPr>
      <xdr:spPr bwMode="auto">
        <a:xfrm>
          <a:off x="5743575" y="2581275"/>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srhub.com/sustainableproducts/30-seat-annual-subscription-with-multi-company-benchmarking-tools" TargetMode="External"/><Relationship Id="rId21" Type="http://schemas.openxmlformats.org/officeDocument/2006/relationships/hyperlink" Target="https://buyconnect.adobe.com/store?Action=help&amp;Locale=en_US&amp;SiteID=adbecnn&amp;ThemeID=39695800" TargetMode="External"/><Relationship Id="rId34" Type="http://schemas.openxmlformats.org/officeDocument/2006/relationships/hyperlink" Target="http://www.statista.com/profile/payment/" TargetMode="External"/><Relationship Id="rId42" Type="http://schemas.openxmlformats.org/officeDocument/2006/relationships/hyperlink" Target="https://www.cpp.com/en/mbtiproducts.aspx?pc=11" TargetMode="External"/><Relationship Id="rId47" Type="http://schemas.openxmlformats.org/officeDocument/2006/relationships/hyperlink" Target="https://www.neatvideo.com/cart" TargetMode="External"/><Relationship Id="rId50" Type="http://schemas.openxmlformats.org/officeDocument/2006/relationships/hyperlink" Target="https://store.pixelfilmstudios.com/cart/" TargetMode="External"/><Relationship Id="rId55" Type="http://schemas.openxmlformats.org/officeDocument/2006/relationships/hyperlink" Target="https://cambridgepub.com/book/financialaccountingformbas7e" TargetMode="External"/><Relationship Id="rId63" Type="http://schemas.openxmlformats.org/officeDocument/2006/relationships/hyperlink" Target="https://www.beanstream.com/scripts/payment/payment.asp?merchant_id=117494369&amp;trnAmount=0.00&amp;hashValue=ebd21707afbe92537db87d38a78eda18" TargetMode="External"/><Relationship Id="rId68" Type="http://schemas.openxmlformats.org/officeDocument/2006/relationships/comments" Target="../comments1.xml"/><Relationship Id="rId7" Type="http://schemas.openxmlformats.org/officeDocument/2006/relationships/hyperlink" Target="https://www.chronicle.com/subscribe/?PK=M1224&amp;cid=MH1WH1" TargetMode="External"/><Relationship Id="rId2" Type="http://schemas.openxmlformats.org/officeDocument/2006/relationships/hyperlink" Target="https://hbsp.harvard.edu/coursepacks/612179" TargetMode="External"/><Relationship Id="rId16" Type="http://schemas.openxmlformats.org/officeDocument/2006/relationships/hyperlink" Target="https://hbsp.harvard.edu/coursepacks" TargetMode="External"/><Relationship Id="rId29" Type="http://schemas.openxmlformats.org/officeDocument/2006/relationships/hyperlink" Target="https://hbsp.harvard.edu/coursepacks/%20632507" TargetMode="External"/><Relationship Id="rId11" Type="http://schemas.openxmlformats.org/officeDocument/2006/relationships/hyperlink" Target="https://www.mechta.kz/" TargetMode="External"/><Relationship Id="rId24" Type="http://schemas.openxmlformats.org/officeDocument/2006/relationships/hyperlink" Target="https://www.focuscareer.com/Focus2PayInvoice.cfm?s=hkl31382&amp;i2=acv710521." TargetMode="External"/><Relationship Id="rId32" Type="http://schemas.openxmlformats.org/officeDocument/2006/relationships/hyperlink" Target="https://www.gwb.com/store.php?reference_id=190617-6244&amp;sh=8d2a9dab03733021d3ac68205ade8b79." TargetMode="External"/><Relationship Id="rId37" Type="http://schemas.openxmlformats.org/officeDocument/2006/relationships/hyperlink" Target="https://rosopeka.ru/" TargetMode="External"/><Relationship Id="rId40" Type="http://schemas.openxmlformats.org/officeDocument/2006/relationships/hyperlink" Target="https://hbsp.harvard.edu/coursepacks/" TargetMode="External"/><Relationship Id="rId45" Type="http://schemas.openxmlformats.org/officeDocument/2006/relationships/hyperlink" Target="https://apps.apple.com/ru/app/final-cut-pro/id424389933?mt=12" TargetMode="External"/><Relationship Id="rId53" Type="http://schemas.openxmlformats.org/officeDocument/2006/relationships/hyperlink" Target="https://hbsp.harvard.edu/coursepacks?filter=unpublished" TargetMode="External"/><Relationship Id="rId58" Type="http://schemas.openxmlformats.org/officeDocument/2006/relationships/hyperlink" Target="https://itmart.kz/" TargetMode="External"/><Relationship Id="rId66" Type="http://schemas.openxmlformats.org/officeDocument/2006/relationships/drawing" Target="../drawings/drawing1.xml"/><Relationship Id="rId5" Type="http://schemas.openxmlformats.org/officeDocument/2006/relationships/hyperlink" Target="http://www.titaniumschedule,com/Main/Pricing,aspx" TargetMode="External"/><Relationship Id="rId61" Type="http://schemas.openxmlformats.org/officeDocument/2006/relationships/hyperlink" Target="https://zoom.us/billing/payment" TargetMode="External"/><Relationship Id="rId19" Type="http://schemas.openxmlformats.org/officeDocument/2006/relationships/hyperlink" Target="https://hbsp.harvard.edu/coursepacks" TargetMode="External"/><Relationship Id="rId14" Type="http://schemas.openxmlformats.org/officeDocument/2006/relationships/hyperlink" Target="https://www.mechta.kz/" TargetMode="External"/><Relationship Id="rId22" Type="http://schemas.openxmlformats.org/officeDocument/2006/relationships/hyperlink" Target="https://www.tra-service.ru/shop/" TargetMode="External"/><Relationship Id="rId27" Type="http://schemas.openxmlformats.org/officeDocument/2006/relationships/hyperlink" Target="https://secure.worldpay.com/public/paybylink/B8AFD0EEBEC1B6C49C60744FAD9DF322" TargetMode="External"/><Relationship Id="rId30" Type="http://schemas.openxmlformats.org/officeDocument/2006/relationships/hyperlink" Target="https://softwarestore.intel.com/ProductSelector/Parallel%20Studio/Cluster" TargetMode="External"/><Relationship Id="rId35" Type="http://schemas.openxmlformats.org/officeDocument/2006/relationships/hyperlink" Target="https://www.technodom.kz/" TargetMode="External"/><Relationship Id="rId43" Type="http://schemas.openxmlformats.org/officeDocument/2006/relationships/hyperlink" Target="https://hbsp.harvard.edu/coursepacks" TargetMode="External"/><Relationship Id="rId48" Type="http://schemas.openxmlformats.org/officeDocument/2006/relationships/hyperlink" Target="https://www.waves.com/cart" TargetMode="External"/><Relationship Id="rId56" Type="http://schemas.openxmlformats.org/officeDocument/2006/relationships/hyperlink" Target="https://hbsp.harvard.edu/coursepacks?filter=unpublished" TargetMode="External"/><Relationship Id="rId64" Type="http://schemas.openxmlformats.org/officeDocument/2006/relationships/hyperlink" Target="https://pay.stripe.com/invoice/invst_yjrqORAy39BS7DREUfxqyeUNDR" TargetMode="External"/><Relationship Id="rId8" Type="http://schemas.openxmlformats.org/officeDocument/2006/relationships/hyperlink" Target="https://thepiereview.com/" TargetMode="External"/><Relationship Id="rId51" Type="http://schemas.openxmlformats.org/officeDocument/2006/relationships/hyperlink" Target="https://store.pixelfilmstudios.com/cart/" TargetMode="External"/><Relationship Id="rId3" Type="http://schemas.openxmlformats.org/officeDocument/2006/relationships/hyperlink" Target="https://www.cpp.com/en/cart.aspx" TargetMode="External"/><Relationship Id="rId12" Type="http://schemas.openxmlformats.org/officeDocument/2006/relationships/hyperlink" Target="https://trusted.logmeininc.com/LogMeIn/a/bc109-bd33f." TargetMode="External"/><Relationship Id="rId17" Type="http://schemas.openxmlformats.org/officeDocument/2006/relationships/hyperlink" Target="https://hbsp.harvard.edu/coursepacks" TargetMode="External"/><Relationship Id="rId25" Type="http://schemas.openxmlformats.org/officeDocument/2006/relationships/hyperlink" Target="https://www.aeaweb.org/ms2/subscriber/index.php" TargetMode="External"/><Relationship Id="rId33" Type="http://schemas.openxmlformats.org/officeDocument/2006/relationships/hyperlink" Target="https://www.mechta.kz/" TargetMode="External"/><Relationship Id="rId38" Type="http://schemas.openxmlformats.org/officeDocument/2006/relationships/hyperlink" Target="https://www.cpp.com/en/mbtiproducts.aspx?pc=11" TargetMode="External"/><Relationship Id="rId46" Type="http://schemas.openxmlformats.org/officeDocument/2006/relationships/hyperlink" Target="https://www.thefilmpoets.com/edu/checkout/" TargetMode="External"/><Relationship Id="rId59" Type="http://schemas.openxmlformats.org/officeDocument/2006/relationships/hyperlink" Target="http://www.qualtrics.com/" TargetMode="External"/><Relationship Id="rId67" Type="http://schemas.openxmlformats.org/officeDocument/2006/relationships/vmlDrawing" Target="../drawings/vmlDrawing1.vml"/><Relationship Id="rId20" Type="http://schemas.openxmlformats.org/officeDocument/2006/relationships/hyperlink" Target="https://journalsandcongresses.pubshub.com/payment/AZ-PayNowButton_NAZ.aspx" TargetMode="External"/><Relationship Id="rId41" Type="http://schemas.openxmlformats.org/officeDocument/2006/relationships/hyperlink" Target="https://oka-online.com/products/mbti-myers-briggs-workbook/" TargetMode="External"/><Relationship Id="rId54" Type="http://schemas.openxmlformats.org/officeDocument/2006/relationships/hyperlink" Target="https://www.smartpls.com/purchase." TargetMode="External"/><Relationship Id="rId62" Type="http://schemas.openxmlformats.org/officeDocument/2006/relationships/hyperlink" Target="https://www.mechta.kz/" TargetMode="External"/><Relationship Id="rId1" Type="http://schemas.openxmlformats.org/officeDocument/2006/relationships/hyperlink" Target="https://zoom.us/pricing" TargetMode="External"/><Relationship Id="rId6" Type="http://schemas.openxmlformats.org/officeDocument/2006/relationships/hyperlink" Target="https://www.timeshighereducation.com/store" TargetMode="External"/><Relationship Id="rId15" Type="http://schemas.openxmlformats.org/officeDocument/2006/relationships/hyperlink" Target="https://hbsp.harvard.edu/coursepacks" TargetMode="External"/><Relationship Id="rId23" Type="http://schemas.openxmlformats.org/officeDocument/2006/relationships/hyperlink" Target="https://www.tra-service.ru/shop/" TargetMode="External"/><Relationship Id="rId28" Type="http://schemas.openxmlformats.org/officeDocument/2006/relationships/hyperlink" Target="https://www.digitalcommerce360.com/my-account/view-subscription/805505/" TargetMode="External"/><Relationship Id="rId36" Type="http://schemas.openxmlformats.org/officeDocument/2006/relationships/hyperlink" Target="https://store.bayesia.com/index.php?controller=order-opc" TargetMode="External"/><Relationship Id="rId49" Type="http://schemas.openxmlformats.org/officeDocument/2006/relationships/hyperlink" Target="https://store.pixelfilmstudios.com/cart/" TargetMode="External"/><Relationship Id="rId57" Type="http://schemas.openxmlformats.org/officeDocument/2006/relationships/hyperlink" Target="https://hbsp.harvard.edu/cart/purchase-coursepack/654584" TargetMode="External"/><Relationship Id="rId10" Type="http://schemas.openxmlformats.org/officeDocument/2006/relationships/hyperlink" Target="https://www.mechta.kz/" TargetMode="External"/><Relationship Id="rId31" Type="http://schemas.openxmlformats.org/officeDocument/2006/relationships/hyperlink" Target="https://www.gwb.com/store.php?reference_id=190617-6244&amp;sh=8d2a9dab03733021d3ac68205ade8b79." TargetMode="External"/><Relationship Id="rId44" Type="http://schemas.openxmlformats.org/officeDocument/2006/relationships/hyperlink" Target="https://hbsp.harvard.edu/coursepacks" TargetMode="External"/><Relationship Id="rId52" Type="http://schemas.openxmlformats.org/officeDocument/2006/relationships/hyperlink" Target="https://hbsp.harvard.edu/coursepacks?filter=unpublished" TargetMode="External"/><Relationship Id="rId60" Type="http://schemas.openxmlformats.org/officeDocument/2006/relationships/hyperlink" Target="https://hbsp.harvard.edu/cart/purchase-coursepack/663543" TargetMode="External"/><Relationship Id="rId65" Type="http://schemas.openxmlformats.org/officeDocument/2006/relationships/printerSettings" Target="../printerSettings/printerSettings1.bin"/><Relationship Id="rId4" Type="http://schemas.openxmlformats.org/officeDocument/2006/relationships/hyperlink" Target="http://www.loc.gov./cds/classweb" TargetMode="External"/><Relationship Id="rId9" Type="http://schemas.openxmlformats.org/officeDocument/2006/relationships/hyperlink" Target="https://www.xlstat.com/en/order/academic/annual" TargetMode="External"/><Relationship Id="rId13" Type="http://schemas.openxmlformats.org/officeDocument/2006/relationships/hyperlink" Target="https://pay.stripe.com/invoice/invst_x7Q2Aa2CZobf9BWe4PklW2vvkD" TargetMode="External"/><Relationship Id="rId18" Type="http://schemas.openxmlformats.org/officeDocument/2006/relationships/hyperlink" Target="https://hbsp.harvard.edu/coursepacks" TargetMode="External"/><Relationship Id="rId39" Type="http://schemas.openxmlformats.org/officeDocument/2006/relationships/hyperlink" Target="https://hbsp.harvard.edu/coursepack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99"/>
  <sheetViews>
    <sheetView tabSelected="1" topLeftCell="C480" zoomScale="75" zoomScaleNormal="75" workbookViewId="0">
      <selection activeCell="H166" sqref="H166"/>
    </sheetView>
  </sheetViews>
  <sheetFormatPr defaultRowHeight="15.75"/>
  <cols>
    <col min="1" max="1" width="5.85546875" style="453" customWidth="1"/>
    <col min="2" max="2" width="34.7109375" style="454" customWidth="1"/>
    <col min="3" max="3" width="24.85546875" style="57" customWidth="1"/>
    <col min="4" max="4" width="90.140625" style="57" customWidth="1"/>
    <col min="5" max="5" width="9.5703125" style="57" customWidth="1"/>
    <col min="6" max="6" width="10.42578125" style="59" customWidth="1"/>
    <col min="7" max="7" width="23.140625" style="53" customWidth="1"/>
    <col min="8" max="8" width="21" style="53" customWidth="1"/>
    <col min="9" max="9" width="22.140625" style="23" customWidth="1"/>
    <col min="10" max="10" width="20" style="23" customWidth="1"/>
    <col min="11" max="11" width="23.5703125" style="23" customWidth="1"/>
    <col min="12" max="12" width="14.85546875" style="455" customWidth="1"/>
    <col min="13" max="13" width="38.140625" style="429" customWidth="1"/>
    <col min="14" max="14" width="30.28515625" style="429" customWidth="1"/>
    <col min="15" max="15" width="16.140625" style="429" customWidth="1"/>
    <col min="16" max="16" width="37.7109375" style="23" customWidth="1"/>
    <col min="17" max="17" width="24.7109375" style="23" customWidth="1"/>
    <col min="18" max="256" width="9.140625" style="23"/>
    <col min="257" max="257" width="5.85546875" style="23" customWidth="1"/>
    <col min="258" max="258" width="34.7109375" style="23" customWidth="1"/>
    <col min="259" max="259" width="24.85546875" style="23" customWidth="1"/>
    <col min="260" max="260" width="66" style="23" customWidth="1"/>
    <col min="261" max="261" width="9.5703125" style="23" customWidth="1"/>
    <col min="262" max="262" width="10.42578125" style="23" customWidth="1"/>
    <col min="263" max="263" width="17" style="23" customWidth="1"/>
    <col min="264" max="264" width="21" style="23" customWidth="1"/>
    <col min="265" max="265" width="15.42578125" style="23" customWidth="1"/>
    <col min="266" max="266" width="20" style="23" customWidth="1"/>
    <col min="267" max="267" width="23.5703125" style="23" customWidth="1"/>
    <col min="268" max="268" width="14.85546875" style="23" customWidth="1"/>
    <col min="269" max="269" width="38.140625" style="23" customWidth="1"/>
    <col min="270" max="270" width="26.28515625" style="23" customWidth="1"/>
    <col min="271" max="271" width="16.140625" style="23" customWidth="1"/>
    <col min="272" max="272" width="38.5703125" style="23" customWidth="1"/>
    <col min="273" max="512" width="9.140625" style="23"/>
    <col min="513" max="513" width="5.85546875" style="23" customWidth="1"/>
    <col min="514" max="514" width="34.7109375" style="23" customWidth="1"/>
    <col min="515" max="515" width="24.85546875" style="23" customWidth="1"/>
    <col min="516" max="516" width="66" style="23" customWidth="1"/>
    <col min="517" max="517" width="9.5703125" style="23" customWidth="1"/>
    <col min="518" max="518" width="10.42578125" style="23" customWidth="1"/>
    <col min="519" max="519" width="17" style="23" customWidth="1"/>
    <col min="520" max="520" width="21" style="23" customWidth="1"/>
    <col min="521" max="521" width="15.42578125" style="23" customWidth="1"/>
    <col min="522" max="522" width="20" style="23" customWidth="1"/>
    <col min="523" max="523" width="23.5703125" style="23" customWidth="1"/>
    <col min="524" max="524" width="14.85546875" style="23" customWidth="1"/>
    <col min="525" max="525" width="38.140625" style="23" customWidth="1"/>
    <col min="526" max="526" width="26.28515625" style="23" customWidth="1"/>
    <col min="527" max="527" width="16.140625" style="23" customWidth="1"/>
    <col min="528" max="528" width="38.5703125" style="23" customWidth="1"/>
    <col min="529" max="768" width="9.140625" style="23"/>
    <col min="769" max="769" width="5.85546875" style="23" customWidth="1"/>
    <col min="770" max="770" width="34.7109375" style="23" customWidth="1"/>
    <col min="771" max="771" width="24.85546875" style="23" customWidth="1"/>
    <col min="772" max="772" width="66" style="23" customWidth="1"/>
    <col min="773" max="773" width="9.5703125" style="23" customWidth="1"/>
    <col min="774" max="774" width="10.42578125" style="23" customWidth="1"/>
    <col min="775" max="775" width="17" style="23" customWidth="1"/>
    <col min="776" max="776" width="21" style="23" customWidth="1"/>
    <col min="777" max="777" width="15.42578125" style="23" customWidth="1"/>
    <col min="778" max="778" width="20" style="23" customWidth="1"/>
    <col min="779" max="779" width="23.5703125" style="23" customWidth="1"/>
    <col min="780" max="780" width="14.85546875" style="23" customWidth="1"/>
    <col min="781" max="781" width="38.140625" style="23" customWidth="1"/>
    <col min="782" max="782" width="26.28515625" style="23" customWidth="1"/>
    <col min="783" max="783" width="16.140625" style="23" customWidth="1"/>
    <col min="784" max="784" width="38.5703125" style="23" customWidth="1"/>
    <col min="785" max="1024" width="9.140625" style="23"/>
    <col min="1025" max="1025" width="5.85546875" style="23" customWidth="1"/>
    <col min="1026" max="1026" width="34.7109375" style="23" customWidth="1"/>
    <col min="1027" max="1027" width="24.85546875" style="23" customWidth="1"/>
    <col min="1028" max="1028" width="66" style="23" customWidth="1"/>
    <col min="1029" max="1029" width="9.5703125" style="23" customWidth="1"/>
    <col min="1030" max="1030" width="10.42578125" style="23" customWidth="1"/>
    <col min="1031" max="1031" width="17" style="23" customWidth="1"/>
    <col min="1032" max="1032" width="21" style="23" customWidth="1"/>
    <col min="1033" max="1033" width="15.42578125" style="23" customWidth="1"/>
    <col min="1034" max="1034" width="20" style="23" customWidth="1"/>
    <col min="1035" max="1035" width="23.5703125" style="23" customWidth="1"/>
    <col min="1036" max="1036" width="14.85546875" style="23" customWidth="1"/>
    <col min="1037" max="1037" width="38.140625" style="23" customWidth="1"/>
    <col min="1038" max="1038" width="26.28515625" style="23" customWidth="1"/>
    <col min="1039" max="1039" width="16.140625" style="23" customWidth="1"/>
    <col min="1040" max="1040" width="38.5703125" style="23" customWidth="1"/>
    <col min="1041" max="1280" width="9.140625" style="23"/>
    <col min="1281" max="1281" width="5.85546875" style="23" customWidth="1"/>
    <col min="1282" max="1282" width="34.7109375" style="23" customWidth="1"/>
    <col min="1283" max="1283" width="24.85546875" style="23" customWidth="1"/>
    <col min="1284" max="1284" width="66" style="23" customWidth="1"/>
    <col min="1285" max="1285" width="9.5703125" style="23" customWidth="1"/>
    <col min="1286" max="1286" width="10.42578125" style="23" customWidth="1"/>
    <col min="1287" max="1287" width="17" style="23" customWidth="1"/>
    <col min="1288" max="1288" width="21" style="23" customWidth="1"/>
    <col min="1289" max="1289" width="15.42578125" style="23" customWidth="1"/>
    <col min="1290" max="1290" width="20" style="23" customWidth="1"/>
    <col min="1291" max="1291" width="23.5703125" style="23" customWidth="1"/>
    <col min="1292" max="1292" width="14.85546875" style="23" customWidth="1"/>
    <col min="1293" max="1293" width="38.140625" style="23" customWidth="1"/>
    <col min="1294" max="1294" width="26.28515625" style="23" customWidth="1"/>
    <col min="1295" max="1295" width="16.140625" style="23" customWidth="1"/>
    <col min="1296" max="1296" width="38.5703125" style="23" customWidth="1"/>
    <col min="1297" max="1536" width="9.140625" style="23"/>
    <col min="1537" max="1537" width="5.85546875" style="23" customWidth="1"/>
    <col min="1538" max="1538" width="34.7109375" style="23" customWidth="1"/>
    <col min="1539" max="1539" width="24.85546875" style="23" customWidth="1"/>
    <col min="1540" max="1540" width="66" style="23" customWidth="1"/>
    <col min="1541" max="1541" width="9.5703125" style="23" customWidth="1"/>
    <col min="1542" max="1542" width="10.42578125" style="23" customWidth="1"/>
    <col min="1543" max="1543" width="17" style="23" customWidth="1"/>
    <col min="1544" max="1544" width="21" style="23" customWidth="1"/>
    <col min="1545" max="1545" width="15.42578125" style="23" customWidth="1"/>
    <col min="1546" max="1546" width="20" style="23" customWidth="1"/>
    <col min="1547" max="1547" width="23.5703125" style="23" customWidth="1"/>
    <col min="1548" max="1548" width="14.85546875" style="23" customWidth="1"/>
    <col min="1549" max="1549" width="38.140625" style="23" customWidth="1"/>
    <col min="1550" max="1550" width="26.28515625" style="23" customWidth="1"/>
    <col min="1551" max="1551" width="16.140625" style="23" customWidth="1"/>
    <col min="1552" max="1552" width="38.5703125" style="23" customWidth="1"/>
    <col min="1553" max="1792" width="9.140625" style="23"/>
    <col min="1793" max="1793" width="5.85546875" style="23" customWidth="1"/>
    <col min="1794" max="1794" width="34.7109375" style="23" customWidth="1"/>
    <col min="1795" max="1795" width="24.85546875" style="23" customWidth="1"/>
    <col min="1796" max="1796" width="66" style="23" customWidth="1"/>
    <col min="1797" max="1797" width="9.5703125" style="23" customWidth="1"/>
    <col min="1798" max="1798" width="10.42578125" style="23" customWidth="1"/>
    <col min="1799" max="1799" width="17" style="23" customWidth="1"/>
    <col min="1800" max="1800" width="21" style="23" customWidth="1"/>
    <col min="1801" max="1801" width="15.42578125" style="23" customWidth="1"/>
    <col min="1802" max="1802" width="20" style="23" customWidth="1"/>
    <col min="1803" max="1803" width="23.5703125" style="23" customWidth="1"/>
    <col min="1804" max="1804" width="14.85546875" style="23" customWidth="1"/>
    <col min="1805" max="1805" width="38.140625" style="23" customWidth="1"/>
    <col min="1806" max="1806" width="26.28515625" style="23" customWidth="1"/>
    <col min="1807" max="1807" width="16.140625" style="23" customWidth="1"/>
    <col min="1808" max="1808" width="38.5703125" style="23" customWidth="1"/>
    <col min="1809" max="2048" width="9.140625" style="23"/>
    <col min="2049" max="2049" width="5.85546875" style="23" customWidth="1"/>
    <col min="2050" max="2050" width="34.7109375" style="23" customWidth="1"/>
    <col min="2051" max="2051" width="24.85546875" style="23" customWidth="1"/>
    <col min="2052" max="2052" width="66" style="23" customWidth="1"/>
    <col min="2053" max="2053" width="9.5703125" style="23" customWidth="1"/>
    <col min="2054" max="2054" width="10.42578125" style="23" customWidth="1"/>
    <col min="2055" max="2055" width="17" style="23" customWidth="1"/>
    <col min="2056" max="2056" width="21" style="23" customWidth="1"/>
    <col min="2057" max="2057" width="15.42578125" style="23" customWidth="1"/>
    <col min="2058" max="2058" width="20" style="23" customWidth="1"/>
    <col min="2059" max="2059" width="23.5703125" style="23" customWidth="1"/>
    <col min="2060" max="2060" width="14.85546875" style="23" customWidth="1"/>
    <col min="2061" max="2061" width="38.140625" style="23" customWidth="1"/>
    <col min="2062" max="2062" width="26.28515625" style="23" customWidth="1"/>
    <col min="2063" max="2063" width="16.140625" style="23" customWidth="1"/>
    <col min="2064" max="2064" width="38.5703125" style="23" customWidth="1"/>
    <col min="2065" max="2304" width="9.140625" style="23"/>
    <col min="2305" max="2305" width="5.85546875" style="23" customWidth="1"/>
    <col min="2306" max="2306" width="34.7109375" style="23" customWidth="1"/>
    <col min="2307" max="2307" width="24.85546875" style="23" customWidth="1"/>
    <col min="2308" max="2308" width="66" style="23" customWidth="1"/>
    <col min="2309" max="2309" width="9.5703125" style="23" customWidth="1"/>
    <col min="2310" max="2310" width="10.42578125" style="23" customWidth="1"/>
    <col min="2311" max="2311" width="17" style="23" customWidth="1"/>
    <col min="2312" max="2312" width="21" style="23" customWidth="1"/>
    <col min="2313" max="2313" width="15.42578125" style="23" customWidth="1"/>
    <col min="2314" max="2314" width="20" style="23" customWidth="1"/>
    <col min="2315" max="2315" width="23.5703125" style="23" customWidth="1"/>
    <col min="2316" max="2316" width="14.85546875" style="23" customWidth="1"/>
    <col min="2317" max="2317" width="38.140625" style="23" customWidth="1"/>
    <col min="2318" max="2318" width="26.28515625" style="23" customWidth="1"/>
    <col min="2319" max="2319" width="16.140625" style="23" customWidth="1"/>
    <col min="2320" max="2320" width="38.5703125" style="23" customWidth="1"/>
    <col min="2321" max="2560" width="9.140625" style="23"/>
    <col min="2561" max="2561" width="5.85546875" style="23" customWidth="1"/>
    <col min="2562" max="2562" width="34.7109375" style="23" customWidth="1"/>
    <col min="2563" max="2563" width="24.85546875" style="23" customWidth="1"/>
    <col min="2564" max="2564" width="66" style="23" customWidth="1"/>
    <col min="2565" max="2565" width="9.5703125" style="23" customWidth="1"/>
    <col min="2566" max="2566" width="10.42578125" style="23" customWidth="1"/>
    <col min="2567" max="2567" width="17" style="23" customWidth="1"/>
    <col min="2568" max="2568" width="21" style="23" customWidth="1"/>
    <col min="2569" max="2569" width="15.42578125" style="23" customWidth="1"/>
    <col min="2570" max="2570" width="20" style="23" customWidth="1"/>
    <col min="2571" max="2571" width="23.5703125" style="23" customWidth="1"/>
    <col min="2572" max="2572" width="14.85546875" style="23" customWidth="1"/>
    <col min="2573" max="2573" width="38.140625" style="23" customWidth="1"/>
    <col min="2574" max="2574" width="26.28515625" style="23" customWidth="1"/>
    <col min="2575" max="2575" width="16.140625" style="23" customWidth="1"/>
    <col min="2576" max="2576" width="38.5703125" style="23" customWidth="1"/>
    <col min="2577" max="2816" width="9.140625" style="23"/>
    <col min="2817" max="2817" width="5.85546875" style="23" customWidth="1"/>
    <col min="2818" max="2818" width="34.7109375" style="23" customWidth="1"/>
    <col min="2819" max="2819" width="24.85546875" style="23" customWidth="1"/>
    <col min="2820" max="2820" width="66" style="23" customWidth="1"/>
    <col min="2821" max="2821" width="9.5703125" style="23" customWidth="1"/>
    <col min="2822" max="2822" width="10.42578125" style="23" customWidth="1"/>
    <col min="2823" max="2823" width="17" style="23" customWidth="1"/>
    <col min="2824" max="2824" width="21" style="23" customWidth="1"/>
    <col min="2825" max="2825" width="15.42578125" style="23" customWidth="1"/>
    <col min="2826" max="2826" width="20" style="23" customWidth="1"/>
    <col min="2827" max="2827" width="23.5703125" style="23" customWidth="1"/>
    <col min="2828" max="2828" width="14.85546875" style="23" customWidth="1"/>
    <col min="2829" max="2829" width="38.140625" style="23" customWidth="1"/>
    <col min="2830" max="2830" width="26.28515625" style="23" customWidth="1"/>
    <col min="2831" max="2831" width="16.140625" style="23" customWidth="1"/>
    <col min="2832" max="2832" width="38.5703125" style="23" customWidth="1"/>
    <col min="2833" max="3072" width="9.140625" style="23"/>
    <col min="3073" max="3073" width="5.85546875" style="23" customWidth="1"/>
    <col min="3074" max="3074" width="34.7109375" style="23" customWidth="1"/>
    <col min="3075" max="3075" width="24.85546875" style="23" customWidth="1"/>
    <col min="3076" max="3076" width="66" style="23" customWidth="1"/>
    <col min="3077" max="3077" width="9.5703125" style="23" customWidth="1"/>
    <col min="3078" max="3078" width="10.42578125" style="23" customWidth="1"/>
    <col min="3079" max="3079" width="17" style="23" customWidth="1"/>
    <col min="3080" max="3080" width="21" style="23" customWidth="1"/>
    <col min="3081" max="3081" width="15.42578125" style="23" customWidth="1"/>
    <col min="3082" max="3082" width="20" style="23" customWidth="1"/>
    <col min="3083" max="3083" width="23.5703125" style="23" customWidth="1"/>
    <col min="3084" max="3084" width="14.85546875" style="23" customWidth="1"/>
    <col min="3085" max="3085" width="38.140625" style="23" customWidth="1"/>
    <col min="3086" max="3086" width="26.28515625" style="23" customWidth="1"/>
    <col min="3087" max="3087" width="16.140625" style="23" customWidth="1"/>
    <col min="3088" max="3088" width="38.5703125" style="23" customWidth="1"/>
    <col min="3089" max="3328" width="9.140625" style="23"/>
    <col min="3329" max="3329" width="5.85546875" style="23" customWidth="1"/>
    <col min="3330" max="3330" width="34.7109375" style="23" customWidth="1"/>
    <col min="3331" max="3331" width="24.85546875" style="23" customWidth="1"/>
    <col min="3332" max="3332" width="66" style="23" customWidth="1"/>
    <col min="3333" max="3333" width="9.5703125" style="23" customWidth="1"/>
    <col min="3334" max="3334" width="10.42578125" style="23" customWidth="1"/>
    <col min="3335" max="3335" width="17" style="23" customWidth="1"/>
    <col min="3336" max="3336" width="21" style="23" customWidth="1"/>
    <col min="3337" max="3337" width="15.42578125" style="23" customWidth="1"/>
    <col min="3338" max="3338" width="20" style="23" customWidth="1"/>
    <col min="3339" max="3339" width="23.5703125" style="23" customWidth="1"/>
    <col min="3340" max="3340" width="14.85546875" style="23" customWidth="1"/>
    <col min="3341" max="3341" width="38.140625" style="23" customWidth="1"/>
    <col min="3342" max="3342" width="26.28515625" style="23" customWidth="1"/>
    <col min="3343" max="3343" width="16.140625" style="23" customWidth="1"/>
    <col min="3344" max="3344" width="38.5703125" style="23" customWidth="1"/>
    <col min="3345" max="3584" width="9.140625" style="23"/>
    <col min="3585" max="3585" width="5.85546875" style="23" customWidth="1"/>
    <col min="3586" max="3586" width="34.7109375" style="23" customWidth="1"/>
    <col min="3587" max="3587" width="24.85546875" style="23" customWidth="1"/>
    <col min="3588" max="3588" width="66" style="23" customWidth="1"/>
    <col min="3589" max="3589" width="9.5703125" style="23" customWidth="1"/>
    <col min="3590" max="3590" width="10.42578125" style="23" customWidth="1"/>
    <col min="3591" max="3591" width="17" style="23" customWidth="1"/>
    <col min="3592" max="3592" width="21" style="23" customWidth="1"/>
    <col min="3593" max="3593" width="15.42578125" style="23" customWidth="1"/>
    <col min="3594" max="3594" width="20" style="23" customWidth="1"/>
    <col min="3595" max="3595" width="23.5703125" style="23" customWidth="1"/>
    <col min="3596" max="3596" width="14.85546875" style="23" customWidth="1"/>
    <col min="3597" max="3597" width="38.140625" style="23" customWidth="1"/>
    <col min="3598" max="3598" width="26.28515625" style="23" customWidth="1"/>
    <col min="3599" max="3599" width="16.140625" style="23" customWidth="1"/>
    <col min="3600" max="3600" width="38.5703125" style="23" customWidth="1"/>
    <col min="3601" max="3840" width="9.140625" style="23"/>
    <col min="3841" max="3841" width="5.85546875" style="23" customWidth="1"/>
    <col min="3842" max="3842" width="34.7109375" style="23" customWidth="1"/>
    <col min="3843" max="3843" width="24.85546875" style="23" customWidth="1"/>
    <col min="3844" max="3844" width="66" style="23" customWidth="1"/>
    <col min="3845" max="3845" width="9.5703125" style="23" customWidth="1"/>
    <col min="3846" max="3846" width="10.42578125" style="23" customWidth="1"/>
    <col min="3847" max="3847" width="17" style="23" customWidth="1"/>
    <col min="3848" max="3848" width="21" style="23" customWidth="1"/>
    <col min="3849" max="3849" width="15.42578125" style="23" customWidth="1"/>
    <col min="3850" max="3850" width="20" style="23" customWidth="1"/>
    <col min="3851" max="3851" width="23.5703125" style="23" customWidth="1"/>
    <col min="3852" max="3852" width="14.85546875" style="23" customWidth="1"/>
    <col min="3853" max="3853" width="38.140625" style="23" customWidth="1"/>
    <col min="3854" max="3854" width="26.28515625" style="23" customWidth="1"/>
    <col min="3855" max="3855" width="16.140625" style="23" customWidth="1"/>
    <col min="3856" max="3856" width="38.5703125" style="23" customWidth="1"/>
    <col min="3857" max="4096" width="9.140625" style="23"/>
    <col min="4097" max="4097" width="5.85546875" style="23" customWidth="1"/>
    <col min="4098" max="4098" width="34.7109375" style="23" customWidth="1"/>
    <col min="4099" max="4099" width="24.85546875" style="23" customWidth="1"/>
    <col min="4100" max="4100" width="66" style="23" customWidth="1"/>
    <col min="4101" max="4101" width="9.5703125" style="23" customWidth="1"/>
    <col min="4102" max="4102" width="10.42578125" style="23" customWidth="1"/>
    <col min="4103" max="4103" width="17" style="23" customWidth="1"/>
    <col min="4104" max="4104" width="21" style="23" customWidth="1"/>
    <col min="4105" max="4105" width="15.42578125" style="23" customWidth="1"/>
    <col min="4106" max="4106" width="20" style="23" customWidth="1"/>
    <col min="4107" max="4107" width="23.5703125" style="23" customWidth="1"/>
    <col min="4108" max="4108" width="14.85546875" style="23" customWidth="1"/>
    <col min="4109" max="4109" width="38.140625" style="23" customWidth="1"/>
    <col min="4110" max="4110" width="26.28515625" style="23" customWidth="1"/>
    <col min="4111" max="4111" width="16.140625" style="23" customWidth="1"/>
    <col min="4112" max="4112" width="38.5703125" style="23" customWidth="1"/>
    <col min="4113" max="4352" width="9.140625" style="23"/>
    <col min="4353" max="4353" width="5.85546875" style="23" customWidth="1"/>
    <col min="4354" max="4354" width="34.7109375" style="23" customWidth="1"/>
    <col min="4355" max="4355" width="24.85546875" style="23" customWidth="1"/>
    <col min="4356" max="4356" width="66" style="23" customWidth="1"/>
    <col min="4357" max="4357" width="9.5703125" style="23" customWidth="1"/>
    <col min="4358" max="4358" width="10.42578125" style="23" customWidth="1"/>
    <col min="4359" max="4359" width="17" style="23" customWidth="1"/>
    <col min="4360" max="4360" width="21" style="23" customWidth="1"/>
    <col min="4361" max="4361" width="15.42578125" style="23" customWidth="1"/>
    <col min="4362" max="4362" width="20" style="23" customWidth="1"/>
    <col min="4363" max="4363" width="23.5703125" style="23" customWidth="1"/>
    <col min="4364" max="4364" width="14.85546875" style="23" customWidth="1"/>
    <col min="4365" max="4365" width="38.140625" style="23" customWidth="1"/>
    <col min="4366" max="4366" width="26.28515625" style="23" customWidth="1"/>
    <col min="4367" max="4367" width="16.140625" style="23" customWidth="1"/>
    <col min="4368" max="4368" width="38.5703125" style="23" customWidth="1"/>
    <col min="4369" max="4608" width="9.140625" style="23"/>
    <col min="4609" max="4609" width="5.85546875" style="23" customWidth="1"/>
    <col min="4610" max="4610" width="34.7109375" style="23" customWidth="1"/>
    <col min="4611" max="4611" width="24.85546875" style="23" customWidth="1"/>
    <col min="4612" max="4612" width="66" style="23" customWidth="1"/>
    <col min="4613" max="4613" width="9.5703125" style="23" customWidth="1"/>
    <col min="4614" max="4614" width="10.42578125" style="23" customWidth="1"/>
    <col min="4615" max="4615" width="17" style="23" customWidth="1"/>
    <col min="4616" max="4616" width="21" style="23" customWidth="1"/>
    <col min="4617" max="4617" width="15.42578125" style="23" customWidth="1"/>
    <col min="4618" max="4618" width="20" style="23" customWidth="1"/>
    <col min="4619" max="4619" width="23.5703125" style="23" customWidth="1"/>
    <col min="4620" max="4620" width="14.85546875" style="23" customWidth="1"/>
    <col min="4621" max="4621" width="38.140625" style="23" customWidth="1"/>
    <col min="4622" max="4622" width="26.28515625" style="23" customWidth="1"/>
    <col min="4623" max="4623" width="16.140625" style="23" customWidth="1"/>
    <col min="4624" max="4624" width="38.5703125" style="23" customWidth="1"/>
    <col min="4625" max="4864" width="9.140625" style="23"/>
    <col min="4865" max="4865" width="5.85546875" style="23" customWidth="1"/>
    <col min="4866" max="4866" width="34.7109375" style="23" customWidth="1"/>
    <col min="4867" max="4867" width="24.85546875" style="23" customWidth="1"/>
    <col min="4868" max="4868" width="66" style="23" customWidth="1"/>
    <col min="4869" max="4869" width="9.5703125" style="23" customWidth="1"/>
    <col min="4870" max="4870" width="10.42578125" style="23" customWidth="1"/>
    <col min="4871" max="4871" width="17" style="23" customWidth="1"/>
    <col min="4872" max="4872" width="21" style="23" customWidth="1"/>
    <col min="4873" max="4873" width="15.42578125" style="23" customWidth="1"/>
    <col min="4874" max="4874" width="20" style="23" customWidth="1"/>
    <col min="4875" max="4875" width="23.5703125" style="23" customWidth="1"/>
    <col min="4876" max="4876" width="14.85546875" style="23" customWidth="1"/>
    <col min="4877" max="4877" width="38.140625" style="23" customWidth="1"/>
    <col min="4878" max="4878" width="26.28515625" style="23" customWidth="1"/>
    <col min="4879" max="4879" width="16.140625" style="23" customWidth="1"/>
    <col min="4880" max="4880" width="38.5703125" style="23" customWidth="1"/>
    <col min="4881" max="5120" width="9.140625" style="23"/>
    <col min="5121" max="5121" width="5.85546875" style="23" customWidth="1"/>
    <col min="5122" max="5122" width="34.7109375" style="23" customWidth="1"/>
    <col min="5123" max="5123" width="24.85546875" style="23" customWidth="1"/>
    <col min="5124" max="5124" width="66" style="23" customWidth="1"/>
    <col min="5125" max="5125" width="9.5703125" style="23" customWidth="1"/>
    <col min="5126" max="5126" width="10.42578125" style="23" customWidth="1"/>
    <col min="5127" max="5127" width="17" style="23" customWidth="1"/>
    <col min="5128" max="5128" width="21" style="23" customWidth="1"/>
    <col min="5129" max="5129" width="15.42578125" style="23" customWidth="1"/>
    <col min="5130" max="5130" width="20" style="23" customWidth="1"/>
    <col min="5131" max="5131" width="23.5703125" style="23" customWidth="1"/>
    <col min="5132" max="5132" width="14.85546875" style="23" customWidth="1"/>
    <col min="5133" max="5133" width="38.140625" style="23" customWidth="1"/>
    <col min="5134" max="5134" width="26.28515625" style="23" customWidth="1"/>
    <col min="5135" max="5135" width="16.140625" style="23" customWidth="1"/>
    <col min="5136" max="5136" width="38.5703125" style="23" customWidth="1"/>
    <col min="5137" max="5376" width="9.140625" style="23"/>
    <col min="5377" max="5377" width="5.85546875" style="23" customWidth="1"/>
    <col min="5378" max="5378" width="34.7109375" style="23" customWidth="1"/>
    <col min="5379" max="5379" width="24.85546875" style="23" customWidth="1"/>
    <col min="5380" max="5380" width="66" style="23" customWidth="1"/>
    <col min="5381" max="5381" width="9.5703125" style="23" customWidth="1"/>
    <col min="5382" max="5382" width="10.42578125" style="23" customWidth="1"/>
    <col min="5383" max="5383" width="17" style="23" customWidth="1"/>
    <col min="5384" max="5384" width="21" style="23" customWidth="1"/>
    <col min="5385" max="5385" width="15.42578125" style="23" customWidth="1"/>
    <col min="5386" max="5386" width="20" style="23" customWidth="1"/>
    <col min="5387" max="5387" width="23.5703125" style="23" customWidth="1"/>
    <col min="5388" max="5388" width="14.85546875" style="23" customWidth="1"/>
    <col min="5389" max="5389" width="38.140625" style="23" customWidth="1"/>
    <col min="5390" max="5390" width="26.28515625" style="23" customWidth="1"/>
    <col min="5391" max="5391" width="16.140625" style="23" customWidth="1"/>
    <col min="5392" max="5392" width="38.5703125" style="23" customWidth="1"/>
    <col min="5393" max="5632" width="9.140625" style="23"/>
    <col min="5633" max="5633" width="5.85546875" style="23" customWidth="1"/>
    <col min="5634" max="5634" width="34.7109375" style="23" customWidth="1"/>
    <col min="5635" max="5635" width="24.85546875" style="23" customWidth="1"/>
    <col min="5636" max="5636" width="66" style="23" customWidth="1"/>
    <col min="5637" max="5637" width="9.5703125" style="23" customWidth="1"/>
    <col min="5638" max="5638" width="10.42578125" style="23" customWidth="1"/>
    <col min="5639" max="5639" width="17" style="23" customWidth="1"/>
    <col min="5640" max="5640" width="21" style="23" customWidth="1"/>
    <col min="5641" max="5641" width="15.42578125" style="23" customWidth="1"/>
    <col min="5642" max="5642" width="20" style="23" customWidth="1"/>
    <col min="5643" max="5643" width="23.5703125" style="23" customWidth="1"/>
    <col min="5644" max="5644" width="14.85546875" style="23" customWidth="1"/>
    <col min="5645" max="5645" width="38.140625" style="23" customWidth="1"/>
    <col min="5646" max="5646" width="26.28515625" style="23" customWidth="1"/>
    <col min="5647" max="5647" width="16.140625" style="23" customWidth="1"/>
    <col min="5648" max="5648" width="38.5703125" style="23" customWidth="1"/>
    <col min="5649" max="5888" width="9.140625" style="23"/>
    <col min="5889" max="5889" width="5.85546875" style="23" customWidth="1"/>
    <col min="5890" max="5890" width="34.7109375" style="23" customWidth="1"/>
    <col min="5891" max="5891" width="24.85546875" style="23" customWidth="1"/>
    <col min="5892" max="5892" width="66" style="23" customWidth="1"/>
    <col min="5893" max="5893" width="9.5703125" style="23" customWidth="1"/>
    <col min="5894" max="5894" width="10.42578125" style="23" customWidth="1"/>
    <col min="5895" max="5895" width="17" style="23" customWidth="1"/>
    <col min="5896" max="5896" width="21" style="23" customWidth="1"/>
    <col min="5897" max="5897" width="15.42578125" style="23" customWidth="1"/>
    <col min="5898" max="5898" width="20" style="23" customWidth="1"/>
    <col min="5899" max="5899" width="23.5703125" style="23" customWidth="1"/>
    <col min="5900" max="5900" width="14.85546875" style="23" customWidth="1"/>
    <col min="5901" max="5901" width="38.140625" style="23" customWidth="1"/>
    <col min="5902" max="5902" width="26.28515625" style="23" customWidth="1"/>
    <col min="5903" max="5903" width="16.140625" style="23" customWidth="1"/>
    <col min="5904" max="5904" width="38.5703125" style="23" customWidth="1"/>
    <col min="5905" max="6144" width="9.140625" style="23"/>
    <col min="6145" max="6145" width="5.85546875" style="23" customWidth="1"/>
    <col min="6146" max="6146" width="34.7109375" style="23" customWidth="1"/>
    <col min="6147" max="6147" width="24.85546875" style="23" customWidth="1"/>
    <col min="6148" max="6148" width="66" style="23" customWidth="1"/>
    <col min="6149" max="6149" width="9.5703125" style="23" customWidth="1"/>
    <col min="6150" max="6150" width="10.42578125" style="23" customWidth="1"/>
    <col min="6151" max="6151" width="17" style="23" customWidth="1"/>
    <col min="6152" max="6152" width="21" style="23" customWidth="1"/>
    <col min="6153" max="6153" width="15.42578125" style="23" customWidth="1"/>
    <col min="6154" max="6154" width="20" style="23" customWidth="1"/>
    <col min="6155" max="6155" width="23.5703125" style="23" customWidth="1"/>
    <col min="6156" max="6156" width="14.85546875" style="23" customWidth="1"/>
    <col min="6157" max="6157" width="38.140625" style="23" customWidth="1"/>
    <col min="6158" max="6158" width="26.28515625" style="23" customWidth="1"/>
    <col min="6159" max="6159" width="16.140625" style="23" customWidth="1"/>
    <col min="6160" max="6160" width="38.5703125" style="23" customWidth="1"/>
    <col min="6161" max="6400" width="9.140625" style="23"/>
    <col min="6401" max="6401" width="5.85546875" style="23" customWidth="1"/>
    <col min="6402" max="6402" width="34.7109375" style="23" customWidth="1"/>
    <col min="6403" max="6403" width="24.85546875" style="23" customWidth="1"/>
    <col min="6404" max="6404" width="66" style="23" customWidth="1"/>
    <col min="6405" max="6405" width="9.5703125" style="23" customWidth="1"/>
    <col min="6406" max="6406" width="10.42578125" style="23" customWidth="1"/>
    <col min="6407" max="6407" width="17" style="23" customWidth="1"/>
    <col min="6408" max="6408" width="21" style="23" customWidth="1"/>
    <col min="6409" max="6409" width="15.42578125" style="23" customWidth="1"/>
    <col min="6410" max="6410" width="20" style="23" customWidth="1"/>
    <col min="6411" max="6411" width="23.5703125" style="23" customWidth="1"/>
    <col min="6412" max="6412" width="14.85546875" style="23" customWidth="1"/>
    <col min="6413" max="6413" width="38.140625" style="23" customWidth="1"/>
    <col min="6414" max="6414" width="26.28515625" style="23" customWidth="1"/>
    <col min="6415" max="6415" width="16.140625" style="23" customWidth="1"/>
    <col min="6416" max="6416" width="38.5703125" style="23" customWidth="1"/>
    <col min="6417" max="6656" width="9.140625" style="23"/>
    <col min="6657" max="6657" width="5.85546875" style="23" customWidth="1"/>
    <col min="6658" max="6658" width="34.7109375" style="23" customWidth="1"/>
    <col min="6659" max="6659" width="24.85546875" style="23" customWidth="1"/>
    <col min="6660" max="6660" width="66" style="23" customWidth="1"/>
    <col min="6661" max="6661" width="9.5703125" style="23" customWidth="1"/>
    <col min="6662" max="6662" width="10.42578125" style="23" customWidth="1"/>
    <col min="6663" max="6663" width="17" style="23" customWidth="1"/>
    <col min="6664" max="6664" width="21" style="23" customWidth="1"/>
    <col min="6665" max="6665" width="15.42578125" style="23" customWidth="1"/>
    <col min="6666" max="6666" width="20" style="23" customWidth="1"/>
    <col min="6667" max="6667" width="23.5703125" style="23" customWidth="1"/>
    <col min="6668" max="6668" width="14.85546875" style="23" customWidth="1"/>
    <col min="6669" max="6669" width="38.140625" style="23" customWidth="1"/>
    <col min="6670" max="6670" width="26.28515625" style="23" customWidth="1"/>
    <col min="6671" max="6671" width="16.140625" style="23" customWidth="1"/>
    <col min="6672" max="6672" width="38.5703125" style="23" customWidth="1"/>
    <col min="6673" max="6912" width="9.140625" style="23"/>
    <col min="6913" max="6913" width="5.85546875" style="23" customWidth="1"/>
    <col min="6914" max="6914" width="34.7109375" style="23" customWidth="1"/>
    <col min="6915" max="6915" width="24.85546875" style="23" customWidth="1"/>
    <col min="6916" max="6916" width="66" style="23" customWidth="1"/>
    <col min="6917" max="6917" width="9.5703125" style="23" customWidth="1"/>
    <col min="6918" max="6918" width="10.42578125" style="23" customWidth="1"/>
    <col min="6919" max="6919" width="17" style="23" customWidth="1"/>
    <col min="6920" max="6920" width="21" style="23" customWidth="1"/>
    <col min="6921" max="6921" width="15.42578125" style="23" customWidth="1"/>
    <col min="6922" max="6922" width="20" style="23" customWidth="1"/>
    <col min="6923" max="6923" width="23.5703125" style="23" customWidth="1"/>
    <col min="6924" max="6924" width="14.85546875" style="23" customWidth="1"/>
    <col min="6925" max="6925" width="38.140625" style="23" customWidth="1"/>
    <col min="6926" max="6926" width="26.28515625" style="23" customWidth="1"/>
    <col min="6927" max="6927" width="16.140625" style="23" customWidth="1"/>
    <col min="6928" max="6928" width="38.5703125" style="23" customWidth="1"/>
    <col min="6929" max="7168" width="9.140625" style="23"/>
    <col min="7169" max="7169" width="5.85546875" style="23" customWidth="1"/>
    <col min="7170" max="7170" width="34.7109375" style="23" customWidth="1"/>
    <col min="7171" max="7171" width="24.85546875" style="23" customWidth="1"/>
    <col min="7172" max="7172" width="66" style="23" customWidth="1"/>
    <col min="7173" max="7173" width="9.5703125" style="23" customWidth="1"/>
    <col min="7174" max="7174" width="10.42578125" style="23" customWidth="1"/>
    <col min="7175" max="7175" width="17" style="23" customWidth="1"/>
    <col min="7176" max="7176" width="21" style="23" customWidth="1"/>
    <col min="7177" max="7177" width="15.42578125" style="23" customWidth="1"/>
    <col min="7178" max="7178" width="20" style="23" customWidth="1"/>
    <col min="7179" max="7179" width="23.5703125" style="23" customWidth="1"/>
    <col min="7180" max="7180" width="14.85546875" style="23" customWidth="1"/>
    <col min="7181" max="7181" width="38.140625" style="23" customWidth="1"/>
    <col min="7182" max="7182" width="26.28515625" style="23" customWidth="1"/>
    <col min="7183" max="7183" width="16.140625" style="23" customWidth="1"/>
    <col min="7184" max="7184" width="38.5703125" style="23" customWidth="1"/>
    <col min="7185" max="7424" width="9.140625" style="23"/>
    <col min="7425" max="7425" width="5.85546875" style="23" customWidth="1"/>
    <col min="7426" max="7426" width="34.7109375" style="23" customWidth="1"/>
    <col min="7427" max="7427" width="24.85546875" style="23" customWidth="1"/>
    <col min="7428" max="7428" width="66" style="23" customWidth="1"/>
    <col min="7429" max="7429" width="9.5703125" style="23" customWidth="1"/>
    <col min="7430" max="7430" width="10.42578125" style="23" customWidth="1"/>
    <col min="7431" max="7431" width="17" style="23" customWidth="1"/>
    <col min="7432" max="7432" width="21" style="23" customWidth="1"/>
    <col min="7433" max="7433" width="15.42578125" style="23" customWidth="1"/>
    <col min="7434" max="7434" width="20" style="23" customWidth="1"/>
    <col min="7435" max="7435" width="23.5703125" style="23" customWidth="1"/>
    <col min="7436" max="7436" width="14.85546875" style="23" customWidth="1"/>
    <col min="7437" max="7437" width="38.140625" style="23" customWidth="1"/>
    <col min="7438" max="7438" width="26.28515625" style="23" customWidth="1"/>
    <col min="7439" max="7439" width="16.140625" style="23" customWidth="1"/>
    <col min="7440" max="7440" width="38.5703125" style="23" customWidth="1"/>
    <col min="7441" max="7680" width="9.140625" style="23"/>
    <col min="7681" max="7681" width="5.85546875" style="23" customWidth="1"/>
    <col min="7682" max="7682" width="34.7109375" style="23" customWidth="1"/>
    <col min="7683" max="7683" width="24.85546875" style="23" customWidth="1"/>
    <col min="7684" max="7684" width="66" style="23" customWidth="1"/>
    <col min="7685" max="7685" width="9.5703125" style="23" customWidth="1"/>
    <col min="7686" max="7686" width="10.42578125" style="23" customWidth="1"/>
    <col min="7687" max="7687" width="17" style="23" customWidth="1"/>
    <col min="7688" max="7688" width="21" style="23" customWidth="1"/>
    <col min="7689" max="7689" width="15.42578125" style="23" customWidth="1"/>
    <col min="7690" max="7690" width="20" style="23" customWidth="1"/>
    <col min="7691" max="7691" width="23.5703125" style="23" customWidth="1"/>
    <col min="7692" max="7692" width="14.85546875" style="23" customWidth="1"/>
    <col min="7693" max="7693" width="38.140625" style="23" customWidth="1"/>
    <col min="7694" max="7694" width="26.28515625" style="23" customWidth="1"/>
    <col min="7695" max="7695" width="16.140625" style="23" customWidth="1"/>
    <col min="7696" max="7696" width="38.5703125" style="23" customWidth="1"/>
    <col min="7697" max="7936" width="9.140625" style="23"/>
    <col min="7937" max="7937" width="5.85546875" style="23" customWidth="1"/>
    <col min="7938" max="7938" width="34.7109375" style="23" customWidth="1"/>
    <col min="7939" max="7939" width="24.85546875" style="23" customWidth="1"/>
    <col min="7940" max="7940" width="66" style="23" customWidth="1"/>
    <col min="7941" max="7941" width="9.5703125" style="23" customWidth="1"/>
    <col min="7942" max="7942" width="10.42578125" style="23" customWidth="1"/>
    <col min="7943" max="7943" width="17" style="23" customWidth="1"/>
    <col min="7944" max="7944" width="21" style="23" customWidth="1"/>
    <col min="7945" max="7945" width="15.42578125" style="23" customWidth="1"/>
    <col min="7946" max="7946" width="20" style="23" customWidth="1"/>
    <col min="7947" max="7947" width="23.5703125" style="23" customWidth="1"/>
    <col min="7948" max="7948" width="14.85546875" style="23" customWidth="1"/>
    <col min="7949" max="7949" width="38.140625" style="23" customWidth="1"/>
    <col min="7950" max="7950" width="26.28515625" style="23" customWidth="1"/>
    <col min="7951" max="7951" width="16.140625" style="23" customWidth="1"/>
    <col min="7952" max="7952" width="38.5703125" style="23" customWidth="1"/>
    <col min="7953" max="8192" width="9.140625" style="23"/>
    <col min="8193" max="8193" width="5.85546875" style="23" customWidth="1"/>
    <col min="8194" max="8194" width="34.7109375" style="23" customWidth="1"/>
    <col min="8195" max="8195" width="24.85546875" style="23" customWidth="1"/>
    <col min="8196" max="8196" width="66" style="23" customWidth="1"/>
    <col min="8197" max="8197" width="9.5703125" style="23" customWidth="1"/>
    <col min="8198" max="8198" width="10.42578125" style="23" customWidth="1"/>
    <col min="8199" max="8199" width="17" style="23" customWidth="1"/>
    <col min="8200" max="8200" width="21" style="23" customWidth="1"/>
    <col min="8201" max="8201" width="15.42578125" style="23" customWidth="1"/>
    <col min="8202" max="8202" width="20" style="23" customWidth="1"/>
    <col min="8203" max="8203" width="23.5703125" style="23" customWidth="1"/>
    <col min="8204" max="8204" width="14.85546875" style="23" customWidth="1"/>
    <col min="8205" max="8205" width="38.140625" style="23" customWidth="1"/>
    <col min="8206" max="8206" width="26.28515625" style="23" customWidth="1"/>
    <col min="8207" max="8207" width="16.140625" style="23" customWidth="1"/>
    <col min="8208" max="8208" width="38.5703125" style="23" customWidth="1"/>
    <col min="8209" max="8448" width="9.140625" style="23"/>
    <col min="8449" max="8449" width="5.85546875" style="23" customWidth="1"/>
    <col min="8450" max="8450" width="34.7109375" style="23" customWidth="1"/>
    <col min="8451" max="8451" width="24.85546875" style="23" customWidth="1"/>
    <col min="8452" max="8452" width="66" style="23" customWidth="1"/>
    <col min="8453" max="8453" width="9.5703125" style="23" customWidth="1"/>
    <col min="8454" max="8454" width="10.42578125" style="23" customWidth="1"/>
    <col min="8455" max="8455" width="17" style="23" customWidth="1"/>
    <col min="8456" max="8456" width="21" style="23" customWidth="1"/>
    <col min="8457" max="8457" width="15.42578125" style="23" customWidth="1"/>
    <col min="8458" max="8458" width="20" style="23" customWidth="1"/>
    <col min="8459" max="8459" width="23.5703125" style="23" customWidth="1"/>
    <col min="8460" max="8460" width="14.85546875" style="23" customWidth="1"/>
    <col min="8461" max="8461" width="38.140625" style="23" customWidth="1"/>
    <col min="8462" max="8462" width="26.28515625" style="23" customWidth="1"/>
    <col min="8463" max="8463" width="16.140625" style="23" customWidth="1"/>
    <col min="8464" max="8464" width="38.5703125" style="23" customWidth="1"/>
    <col min="8465" max="8704" width="9.140625" style="23"/>
    <col min="8705" max="8705" width="5.85546875" style="23" customWidth="1"/>
    <col min="8706" max="8706" width="34.7109375" style="23" customWidth="1"/>
    <col min="8707" max="8707" width="24.85546875" style="23" customWidth="1"/>
    <col min="8708" max="8708" width="66" style="23" customWidth="1"/>
    <col min="8709" max="8709" width="9.5703125" style="23" customWidth="1"/>
    <col min="8710" max="8710" width="10.42578125" style="23" customWidth="1"/>
    <col min="8711" max="8711" width="17" style="23" customWidth="1"/>
    <col min="8712" max="8712" width="21" style="23" customWidth="1"/>
    <col min="8713" max="8713" width="15.42578125" style="23" customWidth="1"/>
    <col min="8714" max="8714" width="20" style="23" customWidth="1"/>
    <col min="8715" max="8715" width="23.5703125" style="23" customWidth="1"/>
    <col min="8716" max="8716" width="14.85546875" style="23" customWidth="1"/>
    <col min="8717" max="8717" width="38.140625" style="23" customWidth="1"/>
    <col min="8718" max="8718" width="26.28515625" style="23" customWidth="1"/>
    <col min="8719" max="8719" width="16.140625" style="23" customWidth="1"/>
    <col min="8720" max="8720" width="38.5703125" style="23" customWidth="1"/>
    <col min="8721" max="8960" width="9.140625" style="23"/>
    <col min="8961" max="8961" width="5.85546875" style="23" customWidth="1"/>
    <col min="8962" max="8962" width="34.7109375" style="23" customWidth="1"/>
    <col min="8963" max="8963" width="24.85546875" style="23" customWidth="1"/>
    <col min="8964" max="8964" width="66" style="23" customWidth="1"/>
    <col min="8965" max="8965" width="9.5703125" style="23" customWidth="1"/>
    <col min="8966" max="8966" width="10.42578125" style="23" customWidth="1"/>
    <col min="8967" max="8967" width="17" style="23" customWidth="1"/>
    <col min="8968" max="8968" width="21" style="23" customWidth="1"/>
    <col min="8969" max="8969" width="15.42578125" style="23" customWidth="1"/>
    <col min="8970" max="8970" width="20" style="23" customWidth="1"/>
    <col min="8971" max="8971" width="23.5703125" style="23" customWidth="1"/>
    <col min="8972" max="8972" width="14.85546875" style="23" customWidth="1"/>
    <col min="8973" max="8973" width="38.140625" style="23" customWidth="1"/>
    <col min="8974" max="8974" width="26.28515625" style="23" customWidth="1"/>
    <col min="8975" max="8975" width="16.140625" style="23" customWidth="1"/>
    <col min="8976" max="8976" width="38.5703125" style="23" customWidth="1"/>
    <col min="8977" max="9216" width="9.140625" style="23"/>
    <col min="9217" max="9217" width="5.85546875" style="23" customWidth="1"/>
    <col min="9218" max="9218" width="34.7109375" style="23" customWidth="1"/>
    <col min="9219" max="9219" width="24.85546875" style="23" customWidth="1"/>
    <col min="9220" max="9220" width="66" style="23" customWidth="1"/>
    <col min="9221" max="9221" width="9.5703125" style="23" customWidth="1"/>
    <col min="9222" max="9222" width="10.42578125" style="23" customWidth="1"/>
    <col min="9223" max="9223" width="17" style="23" customWidth="1"/>
    <col min="9224" max="9224" width="21" style="23" customWidth="1"/>
    <col min="9225" max="9225" width="15.42578125" style="23" customWidth="1"/>
    <col min="9226" max="9226" width="20" style="23" customWidth="1"/>
    <col min="9227" max="9227" width="23.5703125" style="23" customWidth="1"/>
    <col min="9228" max="9228" width="14.85546875" style="23" customWidth="1"/>
    <col min="9229" max="9229" width="38.140625" style="23" customWidth="1"/>
    <col min="9230" max="9230" width="26.28515625" style="23" customWidth="1"/>
    <col min="9231" max="9231" width="16.140625" style="23" customWidth="1"/>
    <col min="9232" max="9232" width="38.5703125" style="23" customWidth="1"/>
    <col min="9233" max="9472" width="9.140625" style="23"/>
    <col min="9473" max="9473" width="5.85546875" style="23" customWidth="1"/>
    <col min="9474" max="9474" width="34.7109375" style="23" customWidth="1"/>
    <col min="9475" max="9475" width="24.85546875" style="23" customWidth="1"/>
    <col min="9476" max="9476" width="66" style="23" customWidth="1"/>
    <col min="9477" max="9477" width="9.5703125" style="23" customWidth="1"/>
    <col min="9478" max="9478" width="10.42578125" style="23" customWidth="1"/>
    <col min="9479" max="9479" width="17" style="23" customWidth="1"/>
    <col min="9480" max="9480" width="21" style="23" customWidth="1"/>
    <col min="9481" max="9481" width="15.42578125" style="23" customWidth="1"/>
    <col min="9482" max="9482" width="20" style="23" customWidth="1"/>
    <col min="9483" max="9483" width="23.5703125" style="23" customWidth="1"/>
    <col min="9484" max="9484" width="14.85546875" style="23" customWidth="1"/>
    <col min="9485" max="9485" width="38.140625" style="23" customWidth="1"/>
    <col min="9486" max="9486" width="26.28515625" style="23" customWidth="1"/>
    <col min="9487" max="9487" width="16.140625" style="23" customWidth="1"/>
    <col min="9488" max="9488" width="38.5703125" style="23" customWidth="1"/>
    <col min="9489" max="9728" width="9.140625" style="23"/>
    <col min="9729" max="9729" width="5.85546875" style="23" customWidth="1"/>
    <col min="9730" max="9730" width="34.7109375" style="23" customWidth="1"/>
    <col min="9731" max="9731" width="24.85546875" style="23" customWidth="1"/>
    <col min="9732" max="9732" width="66" style="23" customWidth="1"/>
    <col min="9733" max="9733" width="9.5703125" style="23" customWidth="1"/>
    <col min="9734" max="9734" width="10.42578125" style="23" customWidth="1"/>
    <col min="9735" max="9735" width="17" style="23" customWidth="1"/>
    <col min="9736" max="9736" width="21" style="23" customWidth="1"/>
    <col min="9737" max="9737" width="15.42578125" style="23" customWidth="1"/>
    <col min="9738" max="9738" width="20" style="23" customWidth="1"/>
    <col min="9739" max="9739" width="23.5703125" style="23" customWidth="1"/>
    <col min="9740" max="9740" width="14.85546875" style="23" customWidth="1"/>
    <col min="9741" max="9741" width="38.140625" style="23" customWidth="1"/>
    <col min="9742" max="9742" width="26.28515625" style="23" customWidth="1"/>
    <col min="9743" max="9743" width="16.140625" style="23" customWidth="1"/>
    <col min="9744" max="9744" width="38.5703125" style="23" customWidth="1"/>
    <col min="9745" max="9984" width="9.140625" style="23"/>
    <col min="9985" max="9985" width="5.85546875" style="23" customWidth="1"/>
    <col min="9986" max="9986" width="34.7109375" style="23" customWidth="1"/>
    <col min="9987" max="9987" width="24.85546875" style="23" customWidth="1"/>
    <col min="9988" max="9988" width="66" style="23" customWidth="1"/>
    <col min="9989" max="9989" width="9.5703125" style="23" customWidth="1"/>
    <col min="9990" max="9990" width="10.42578125" style="23" customWidth="1"/>
    <col min="9991" max="9991" width="17" style="23" customWidth="1"/>
    <col min="9992" max="9992" width="21" style="23" customWidth="1"/>
    <col min="9993" max="9993" width="15.42578125" style="23" customWidth="1"/>
    <col min="9994" max="9994" width="20" style="23" customWidth="1"/>
    <col min="9995" max="9995" width="23.5703125" style="23" customWidth="1"/>
    <col min="9996" max="9996" width="14.85546875" style="23" customWidth="1"/>
    <col min="9997" max="9997" width="38.140625" style="23" customWidth="1"/>
    <col min="9998" max="9998" width="26.28515625" style="23" customWidth="1"/>
    <col min="9999" max="9999" width="16.140625" style="23" customWidth="1"/>
    <col min="10000" max="10000" width="38.5703125" style="23" customWidth="1"/>
    <col min="10001" max="10240" width="9.140625" style="23"/>
    <col min="10241" max="10241" width="5.85546875" style="23" customWidth="1"/>
    <col min="10242" max="10242" width="34.7109375" style="23" customWidth="1"/>
    <col min="10243" max="10243" width="24.85546875" style="23" customWidth="1"/>
    <col min="10244" max="10244" width="66" style="23" customWidth="1"/>
    <col min="10245" max="10245" width="9.5703125" style="23" customWidth="1"/>
    <col min="10246" max="10246" width="10.42578125" style="23" customWidth="1"/>
    <col min="10247" max="10247" width="17" style="23" customWidth="1"/>
    <col min="10248" max="10248" width="21" style="23" customWidth="1"/>
    <col min="10249" max="10249" width="15.42578125" style="23" customWidth="1"/>
    <col min="10250" max="10250" width="20" style="23" customWidth="1"/>
    <col min="10251" max="10251" width="23.5703125" style="23" customWidth="1"/>
    <col min="10252" max="10252" width="14.85546875" style="23" customWidth="1"/>
    <col min="10253" max="10253" width="38.140625" style="23" customWidth="1"/>
    <col min="10254" max="10254" width="26.28515625" style="23" customWidth="1"/>
    <col min="10255" max="10255" width="16.140625" style="23" customWidth="1"/>
    <col min="10256" max="10256" width="38.5703125" style="23" customWidth="1"/>
    <col min="10257" max="10496" width="9.140625" style="23"/>
    <col min="10497" max="10497" width="5.85546875" style="23" customWidth="1"/>
    <col min="10498" max="10498" width="34.7109375" style="23" customWidth="1"/>
    <col min="10499" max="10499" width="24.85546875" style="23" customWidth="1"/>
    <col min="10500" max="10500" width="66" style="23" customWidth="1"/>
    <col min="10501" max="10501" width="9.5703125" style="23" customWidth="1"/>
    <col min="10502" max="10502" width="10.42578125" style="23" customWidth="1"/>
    <col min="10503" max="10503" width="17" style="23" customWidth="1"/>
    <col min="10504" max="10504" width="21" style="23" customWidth="1"/>
    <col min="10505" max="10505" width="15.42578125" style="23" customWidth="1"/>
    <col min="10506" max="10506" width="20" style="23" customWidth="1"/>
    <col min="10507" max="10507" width="23.5703125" style="23" customWidth="1"/>
    <col min="10508" max="10508" width="14.85546875" style="23" customWidth="1"/>
    <col min="10509" max="10509" width="38.140625" style="23" customWidth="1"/>
    <col min="10510" max="10510" width="26.28515625" style="23" customWidth="1"/>
    <col min="10511" max="10511" width="16.140625" style="23" customWidth="1"/>
    <col min="10512" max="10512" width="38.5703125" style="23" customWidth="1"/>
    <col min="10513" max="10752" width="9.140625" style="23"/>
    <col min="10753" max="10753" width="5.85546875" style="23" customWidth="1"/>
    <col min="10754" max="10754" width="34.7109375" style="23" customWidth="1"/>
    <col min="10755" max="10755" width="24.85546875" style="23" customWidth="1"/>
    <col min="10756" max="10756" width="66" style="23" customWidth="1"/>
    <col min="10757" max="10757" width="9.5703125" style="23" customWidth="1"/>
    <col min="10758" max="10758" width="10.42578125" style="23" customWidth="1"/>
    <col min="10759" max="10759" width="17" style="23" customWidth="1"/>
    <col min="10760" max="10760" width="21" style="23" customWidth="1"/>
    <col min="10761" max="10761" width="15.42578125" style="23" customWidth="1"/>
    <col min="10762" max="10762" width="20" style="23" customWidth="1"/>
    <col min="10763" max="10763" width="23.5703125" style="23" customWidth="1"/>
    <col min="10764" max="10764" width="14.85546875" style="23" customWidth="1"/>
    <col min="10765" max="10765" width="38.140625" style="23" customWidth="1"/>
    <col min="10766" max="10766" width="26.28515625" style="23" customWidth="1"/>
    <col min="10767" max="10767" width="16.140625" style="23" customWidth="1"/>
    <col min="10768" max="10768" width="38.5703125" style="23" customWidth="1"/>
    <col min="10769" max="11008" width="9.140625" style="23"/>
    <col min="11009" max="11009" width="5.85546875" style="23" customWidth="1"/>
    <col min="11010" max="11010" width="34.7109375" style="23" customWidth="1"/>
    <col min="11011" max="11011" width="24.85546875" style="23" customWidth="1"/>
    <col min="11012" max="11012" width="66" style="23" customWidth="1"/>
    <col min="11013" max="11013" width="9.5703125" style="23" customWidth="1"/>
    <col min="11014" max="11014" width="10.42578125" style="23" customWidth="1"/>
    <col min="11015" max="11015" width="17" style="23" customWidth="1"/>
    <col min="11016" max="11016" width="21" style="23" customWidth="1"/>
    <col min="11017" max="11017" width="15.42578125" style="23" customWidth="1"/>
    <col min="11018" max="11018" width="20" style="23" customWidth="1"/>
    <col min="11019" max="11019" width="23.5703125" style="23" customWidth="1"/>
    <col min="11020" max="11020" width="14.85546875" style="23" customWidth="1"/>
    <col min="11021" max="11021" width="38.140625" style="23" customWidth="1"/>
    <col min="11022" max="11022" width="26.28515625" style="23" customWidth="1"/>
    <col min="11023" max="11023" width="16.140625" style="23" customWidth="1"/>
    <col min="11024" max="11024" width="38.5703125" style="23" customWidth="1"/>
    <col min="11025" max="11264" width="9.140625" style="23"/>
    <col min="11265" max="11265" width="5.85546875" style="23" customWidth="1"/>
    <col min="11266" max="11266" width="34.7109375" style="23" customWidth="1"/>
    <col min="11267" max="11267" width="24.85546875" style="23" customWidth="1"/>
    <col min="11268" max="11268" width="66" style="23" customWidth="1"/>
    <col min="11269" max="11269" width="9.5703125" style="23" customWidth="1"/>
    <col min="11270" max="11270" width="10.42578125" style="23" customWidth="1"/>
    <col min="11271" max="11271" width="17" style="23" customWidth="1"/>
    <col min="11272" max="11272" width="21" style="23" customWidth="1"/>
    <col min="11273" max="11273" width="15.42578125" style="23" customWidth="1"/>
    <col min="11274" max="11274" width="20" style="23" customWidth="1"/>
    <col min="11275" max="11275" width="23.5703125" style="23" customWidth="1"/>
    <col min="11276" max="11276" width="14.85546875" style="23" customWidth="1"/>
    <col min="11277" max="11277" width="38.140625" style="23" customWidth="1"/>
    <col min="11278" max="11278" width="26.28515625" style="23" customWidth="1"/>
    <col min="11279" max="11279" width="16.140625" style="23" customWidth="1"/>
    <col min="11280" max="11280" width="38.5703125" style="23" customWidth="1"/>
    <col min="11281" max="11520" width="9.140625" style="23"/>
    <col min="11521" max="11521" width="5.85546875" style="23" customWidth="1"/>
    <col min="11522" max="11522" width="34.7109375" style="23" customWidth="1"/>
    <col min="11523" max="11523" width="24.85546875" style="23" customWidth="1"/>
    <col min="11524" max="11524" width="66" style="23" customWidth="1"/>
    <col min="11525" max="11525" width="9.5703125" style="23" customWidth="1"/>
    <col min="11526" max="11526" width="10.42578125" style="23" customWidth="1"/>
    <col min="11527" max="11527" width="17" style="23" customWidth="1"/>
    <col min="11528" max="11528" width="21" style="23" customWidth="1"/>
    <col min="11529" max="11529" width="15.42578125" style="23" customWidth="1"/>
    <col min="11530" max="11530" width="20" style="23" customWidth="1"/>
    <col min="11531" max="11531" width="23.5703125" style="23" customWidth="1"/>
    <col min="11532" max="11532" width="14.85546875" style="23" customWidth="1"/>
    <col min="11533" max="11533" width="38.140625" style="23" customWidth="1"/>
    <col min="11534" max="11534" width="26.28515625" style="23" customWidth="1"/>
    <col min="11535" max="11535" width="16.140625" style="23" customWidth="1"/>
    <col min="11536" max="11536" width="38.5703125" style="23" customWidth="1"/>
    <col min="11537" max="11776" width="9.140625" style="23"/>
    <col min="11777" max="11777" width="5.85546875" style="23" customWidth="1"/>
    <col min="11778" max="11778" width="34.7109375" style="23" customWidth="1"/>
    <col min="11779" max="11779" width="24.85546875" style="23" customWidth="1"/>
    <col min="11780" max="11780" width="66" style="23" customWidth="1"/>
    <col min="11781" max="11781" width="9.5703125" style="23" customWidth="1"/>
    <col min="11782" max="11782" width="10.42578125" style="23" customWidth="1"/>
    <col min="11783" max="11783" width="17" style="23" customWidth="1"/>
    <col min="11784" max="11784" width="21" style="23" customWidth="1"/>
    <col min="11785" max="11785" width="15.42578125" style="23" customWidth="1"/>
    <col min="11786" max="11786" width="20" style="23" customWidth="1"/>
    <col min="11787" max="11787" width="23.5703125" style="23" customWidth="1"/>
    <col min="11788" max="11788" width="14.85546875" style="23" customWidth="1"/>
    <col min="11789" max="11789" width="38.140625" style="23" customWidth="1"/>
    <col min="11790" max="11790" width="26.28515625" style="23" customWidth="1"/>
    <col min="11791" max="11791" width="16.140625" style="23" customWidth="1"/>
    <col min="11792" max="11792" width="38.5703125" style="23" customWidth="1"/>
    <col min="11793" max="12032" width="9.140625" style="23"/>
    <col min="12033" max="12033" width="5.85546875" style="23" customWidth="1"/>
    <col min="12034" max="12034" width="34.7109375" style="23" customWidth="1"/>
    <col min="12035" max="12035" width="24.85546875" style="23" customWidth="1"/>
    <col min="12036" max="12036" width="66" style="23" customWidth="1"/>
    <col min="12037" max="12037" width="9.5703125" style="23" customWidth="1"/>
    <col min="12038" max="12038" width="10.42578125" style="23" customWidth="1"/>
    <col min="12039" max="12039" width="17" style="23" customWidth="1"/>
    <col min="12040" max="12040" width="21" style="23" customWidth="1"/>
    <col min="12041" max="12041" width="15.42578125" style="23" customWidth="1"/>
    <col min="12042" max="12042" width="20" style="23" customWidth="1"/>
    <col min="12043" max="12043" width="23.5703125" style="23" customWidth="1"/>
    <col min="12044" max="12044" width="14.85546875" style="23" customWidth="1"/>
    <col min="12045" max="12045" width="38.140625" style="23" customWidth="1"/>
    <col min="12046" max="12046" width="26.28515625" style="23" customWidth="1"/>
    <col min="12047" max="12047" width="16.140625" style="23" customWidth="1"/>
    <col min="12048" max="12048" width="38.5703125" style="23" customWidth="1"/>
    <col min="12049" max="12288" width="9.140625" style="23"/>
    <col min="12289" max="12289" width="5.85546875" style="23" customWidth="1"/>
    <col min="12290" max="12290" width="34.7109375" style="23" customWidth="1"/>
    <col min="12291" max="12291" width="24.85546875" style="23" customWidth="1"/>
    <col min="12292" max="12292" width="66" style="23" customWidth="1"/>
    <col min="12293" max="12293" width="9.5703125" style="23" customWidth="1"/>
    <col min="12294" max="12294" width="10.42578125" style="23" customWidth="1"/>
    <col min="12295" max="12295" width="17" style="23" customWidth="1"/>
    <col min="12296" max="12296" width="21" style="23" customWidth="1"/>
    <col min="12297" max="12297" width="15.42578125" style="23" customWidth="1"/>
    <col min="12298" max="12298" width="20" style="23" customWidth="1"/>
    <col min="12299" max="12299" width="23.5703125" style="23" customWidth="1"/>
    <col min="12300" max="12300" width="14.85546875" style="23" customWidth="1"/>
    <col min="12301" max="12301" width="38.140625" style="23" customWidth="1"/>
    <col min="12302" max="12302" width="26.28515625" style="23" customWidth="1"/>
    <col min="12303" max="12303" width="16.140625" style="23" customWidth="1"/>
    <col min="12304" max="12304" width="38.5703125" style="23" customWidth="1"/>
    <col min="12305" max="12544" width="9.140625" style="23"/>
    <col min="12545" max="12545" width="5.85546875" style="23" customWidth="1"/>
    <col min="12546" max="12546" width="34.7109375" style="23" customWidth="1"/>
    <col min="12547" max="12547" width="24.85546875" style="23" customWidth="1"/>
    <col min="12548" max="12548" width="66" style="23" customWidth="1"/>
    <col min="12549" max="12549" width="9.5703125" style="23" customWidth="1"/>
    <col min="12550" max="12550" width="10.42578125" style="23" customWidth="1"/>
    <col min="12551" max="12551" width="17" style="23" customWidth="1"/>
    <col min="12552" max="12552" width="21" style="23" customWidth="1"/>
    <col min="12553" max="12553" width="15.42578125" style="23" customWidth="1"/>
    <col min="12554" max="12554" width="20" style="23" customWidth="1"/>
    <col min="12555" max="12555" width="23.5703125" style="23" customWidth="1"/>
    <col min="12556" max="12556" width="14.85546875" style="23" customWidth="1"/>
    <col min="12557" max="12557" width="38.140625" style="23" customWidth="1"/>
    <col min="12558" max="12558" width="26.28515625" style="23" customWidth="1"/>
    <col min="12559" max="12559" width="16.140625" style="23" customWidth="1"/>
    <col min="12560" max="12560" width="38.5703125" style="23" customWidth="1"/>
    <col min="12561" max="12800" width="9.140625" style="23"/>
    <col min="12801" max="12801" width="5.85546875" style="23" customWidth="1"/>
    <col min="12802" max="12802" width="34.7109375" style="23" customWidth="1"/>
    <col min="12803" max="12803" width="24.85546875" style="23" customWidth="1"/>
    <col min="12804" max="12804" width="66" style="23" customWidth="1"/>
    <col min="12805" max="12805" width="9.5703125" style="23" customWidth="1"/>
    <col min="12806" max="12806" width="10.42578125" style="23" customWidth="1"/>
    <col min="12807" max="12807" width="17" style="23" customWidth="1"/>
    <col min="12808" max="12808" width="21" style="23" customWidth="1"/>
    <col min="12809" max="12809" width="15.42578125" style="23" customWidth="1"/>
    <col min="12810" max="12810" width="20" style="23" customWidth="1"/>
    <col min="12811" max="12811" width="23.5703125" style="23" customWidth="1"/>
    <col min="12812" max="12812" width="14.85546875" style="23" customWidth="1"/>
    <col min="12813" max="12813" width="38.140625" style="23" customWidth="1"/>
    <col min="12814" max="12814" width="26.28515625" style="23" customWidth="1"/>
    <col min="12815" max="12815" width="16.140625" style="23" customWidth="1"/>
    <col min="12816" max="12816" width="38.5703125" style="23" customWidth="1"/>
    <col min="12817" max="13056" width="9.140625" style="23"/>
    <col min="13057" max="13057" width="5.85546875" style="23" customWidth="1"/>
    <col min="13058" max="13058" width="34.7109375" style="23" customWidth="1"/>
    <col min="13059" max="13059" width="24.85546875" style="23" customWidth="1"/>
    <col min="13060" max="13060" width="66" style="23" customWidth="1"/>
    <col min="13061" max="13061" width="9.5703125" style="23" customWidth="1"/>
    <col min="13062" max="13062" width="10.42578125" style="23" customWidth="1"/>
    <col min="13063" max="13063" width="17" style="23" customWidth="1"/>
    <col min="13064" max="13064" width="21" style="23" customWidth="1"/>
    <col min="13065" max="13065" width="15.42578125" style="23" customWidth="1"/>
    <col min="13066" max="13066" width="20" style="23" customWidth="1"/>
    <col min="13067" max="13067" width="23.5703125" style="23" customWidth="1"/>
    <col min="13068" max="13068" width="14.85546875" style="23" customWidth="1"/>
    <col min="13069" max="13069" width="38.140625" style="23" customWidth="1"/>
    <col min="13070" max="13070" width="26.28515625" style="23" customWidth="1"/>
    <col min="13071" max="13071" width="16.140625" style="23" customWidth="1"/>
    <col min="13072" max="13072" width="38.5703125" style="23" customWidth="1"/>
    <col min="13073" max="13312" width="9.140625" style="23"/>
    <col min="13313" max="13313" width="5.85546875" style="23" customWidth="1"/>
    <col min="13314" max="13314" width="34.7109375" style="23" customWidth="1"/>
    <col min="13315" max="13315" width="24.85546875" style="23" customWidth="1"/>
    <col min="13316" max="13316" width="66" style="23" customWidth="1"/>
    <col min="13317" max="13317" width="9.5703125" style="23" customWidth="1"/>
    <col min="13318" max="13318" width="10.42578125" style="23" customWidth="1"/>
    <col min="13319" max="13319" width="17" style="23" customWidth="1"/>
    <col min="13320" max="13320" width="21" style="23" customWidth="1"/>
    <col min="13321" max="13321" width="15.42578125" style="23" customWidth="1"/>
    <col min="13322" max="13322" width="20" style="23" customWidth="1"/>
    <col min="13323" max="13323" width="23.5703125" style="23" customWidth="1"/>
    <col min="13324" max="13324" width="14.85546875" style="23" customWidth="1"/>
    <col min="13325" max="13325" width="38.140625" style="23" customWidth="1"/>
    <col min="13326" max="13326" width="26.28515625" style="23" customWidth="1"/>
    <col min="13327" max="13327" width="16.140625" style="23" customWidth="1"/>
    <col min="13328" max="13328" width="38.5703125" style="23" customWidth="1"/>
    <col min="13329" max="13568" width="9.140625" style="23"/>
    <col min="13569" max="13569" width="5.85546875" style="23" customWidth="1"/>
    <col min="13570" max="13570" width="34.7109375" style="23" customWidth="1"/>
    <col min="13571" max="13571" width="24.85546875" style="23" customWidth="1"/>
    <col min="13572" max="13572" width="66" style="23" customWidth="1"/>
    <col min="13573" max="13573" width="9.5703125" style="23" customWidth="1"/>
    <col min="13574" max="13574" width="10.42578125" style="23" customWidth="1"/>
    <col min="13575" max="13575" width="17" style="23" customWidth="1"/>
    <col min="13576" max="13576" width="21" style="23" customWidth="1"/>
    <col min="13577" max="13577" width="15.42578125" style="23" customWidth="1"/>
    <col min="13578" max="13578" width="20" style="23" customWidth="1"/>
    <col min="13579" max="13579" width="23.5703125" style="23" customWidth="1"/>
    <col min="13580" max="13580" width="14.85546875" style="23" customWidth="1"/>
    <col min="13581" max="13581" width="38.140625" style="23" customWidth="1"/>
    <col min="13582" max="13582" width="26.28515625" style="23" customWidth="1"/>
    <col min="13583" max="13583" width="16.140625" style="23" customWidth="1"/>
    <col min="13584" max="13584" width="38.5703125" style="23" customWidth="1"/>
    <col min="13585" max="13824" width="9.140625" style="23"/>
    <col min="13825" max="13825" width="5.85546875" style="23" customWidth="1"/>
    <col min="13826" max="13826" width="34.7109375" style="23" customWidth="1"/>
    <col min="13827" max="13827" width="24.85546875" style="23" customWidth="1"/>
    <col min="13828" max="13828" width="66" style="23" customWidth="1"/>
    <col min="13829" max="13829" width="9.5703125" style="23" customWidth="1"/>
    <col min="13830" max="13830" width="10.42578125" style="23" customWidth="1"/>
    <col min="13831" max="13831" width="17" style="23" customWidth="1"/>
    <col min="13832" max="13832" width="21" style="23" customWidth="1"/>
    <col min="13833" max="13833" width="15.42578125" style="23" customWidth="1"/>
    <col min="13834" max="13834" width="20" style="23" customWidth="1"/>
    <col min="13835" max="13835" width="23.5703125" style="23" customWidth="1"/>
    <col min="13836" max="13836" width="14.85546875" style="23" customWidth="1"/>
    <col min="13837" max="13837" width="38.140625" style="23" customWidth="1"/>
    <col min="13838" max="13838" width="26.28515625" style="23" customWidth="1"/>
    <col min="13839" max="13839" width="16.140625" style="23" customWidth="1"/>
    <col min="13840" max="13840" width="38.5703125" style="23" customWidth="1"/>
    <col min="13841" max="14080" width="9.140625" style="23"/>
    <col min="14081" max="14081" width="5.85546875" style="23" customWidth="1"/>
    <col min="14082" max="14082" width="34.7109375" style="23" customWidth="1"/>
    <col min="14083" max="14083" width="24.85546875" style="23" customWidth="1"/>
    <col min="14084" max="14084" width="66" style="23" customWidth="1"/>
    <col min="14085" max="14085" width="9.5703125" style="23" customWidth="1"/>
    <col min="14086" max="14086" width="10.42578125" style="23" customWidth="1"/>
    <col min="14087" max="14087" width="17" style="23" customWidth="1"/>
    <col min="14088" max="14088" width="21" style="23" customWidth="1"/>
    <col min="14089" max="14089" width="15.42578125" style="23" customWidth="1"/>
    <col min="14090" max="14090" width="20" style="23" customWidth="1"/>
    <col min="14091" max="14091" width="23.5703125" style="23" customWidth="1"/>
    <col min="14092" max="14092" width="14.85546875" style="23" customWidth="1"/>
    <col min="14093" max="14093" width="38.140625" style="23" customWidth="1"/>
    <col min="14094" max="14094" width="26.28515625" style="23" customWidth="1"/>
    <col min="14095" max="14095" width="16.140625" style="23" customWidth="1"/>
    <col min="14096" max="14096" width="38.5703125" style="23" customWidth="1"/>
    <col min="14097" max="14336" width="9.140625" style="23"/>
    <col min="14337" max="14337" width="5.85546875" style="23" customWidth="1"/>
    <col min="14338" max="14338" width="34.7109375" style="23" customWidth="1"/>
    <col min="14339" max="14339" width="24.85546875" style="23" customWidth="1"/>
    <col min="14340" max="14340" width="66" style="23" customWidth="1"/>
    <col min="14341" max="14341" width="9.5703125" style="23" customWidth="1"/>
    <col min="14342" max="14342" width="10.42578125" style="23" customWidth="1"/>
    <col min="14343" max="14343" width="17" style="23" customWidth="1"/>
    <col min="14344" max="14344" width="21" style="23" customWidth="1"/>
    <col min="14345" max="14345" width="15.42578125" style="23" customWidth="1"/>
    <col min="14346" max="14346" width="20" style="23" customWidth="1"/>
    <col min="14347" max="14347" width="23.5703125" style="23" customWidth="1"/>
    <col min="14348" max="14348" width="14.85546875" style="23" customWidth="1"/>
    <col min="14349" max="14349" width="38.140625" style="23" customWidth="1"/>
    <col min="14350" max="14350" width="26.28515625" style="23" customWidth="1"/>
    <col min="14351" max="14351" width="16.140625" style="23" customWidth="1"/>
    <col min="14352" max="14352" width="38.5703125" style="23" customWidth="1"/>
    <col min="14353" max="14592" width="9.140625" style="23"/>
    <col min="14593" max="14593" width="5.85546875" style="23" customWidth="1"/>
    <col min="14594" max="14594" width="34.7109375" style="23" customWidth="1"/>
    <col min="14595" max="14595" width="24.85546875" style="23" customWidth="1"/>
    <col min="14596" max="14596" width="66" style="23" customWidth="1"/>
    <col min="14597" max="14597" width="9.5703125" style="23" customWidth="1"/>
    <col min="14598" max="14598" width="10.42578125" style="23" customWidth="1"/>
    <col min="14599" max="14599" width="17" style="23" customWidth="1"/>
    <col min="14600" max="14600" width="21" style="23" customWidth="1"/>
    <col min="14601" max="14601" width="15.42578125" style="23" customWidth="1"/>
    <col min="14602" max="14602" width="20" style="23" customWidth="1"/>
    <col min="14603" max="14603" width="23.5703125" style="23" customWidth="1"/>
    <col min="14604" max="14604" width="14.85546875" style="23" customWidth="1"/>
    <col min="14605" max="14605" width="38.140625" style="23" customWidth="1"/>
    <col min="14606" max="14606" width="26.28515625" style="23" customWidth="1"/>
    <col min="14607" max="14607" width="16.140625" style="23" customWidth="1"/>
    <col min="14608" max="14608" width="38.5703125" style="23" customWidth="1"/>
    <col min="14609" max="14848" width="9.140625" style="23"/>
    <col min="14849" max="14849" width="5.85546875" style="23" customWidth="1"/>
    <col min="14850" max="14850" width="34.7109375" style="23" customWidth="1"/>
    <col min="14851" max="14851" width="24.85546875" style="23" customWidth="1"/>
    <col min="14852" max="14852" width="66" style="23" customWidth="1"/>
    <col min="14853" max="14853" width="9.5703125" style="23" customWidth="1"/>
    <col min="14854" max="14854" width="10.42578125" style="23" customWidth="1"/>
    <col min="14855" max="14855" width="17" style="23" customWidth="1"/>
    <col min="14856" max="14856" width="21" style="23" customWidth="1"/>
    <col min="14857" max="14857" width="15.42578125" style="23" customWidth="1"/>
    <col min="14858" max="14858" width="20" style="23" customWidth="1"/>
    <col min="14859" max="14859" width="23.5703125" style="23" customWidth="1"/>
    <col min="14860" max="14860" width="14.85546875" style="23" customWidth="1"/>
    <col min="14861" max="14861" width="38.140625" style="23" customWidth="1"/>
    <col min="14862" max="14862" width="26.28515625" style="23" customWidth="1"/>
    <col min="14863" max="14863" width="16.140625" style="23" customWidth="1"/>
    <col min="14864" max="14864" width="38.5703125" style="23" customWidth="1"/>
    <col min="14865" max="15104" width="9.140625" style="23"/>
    <col min="15105" max="15105" width="5.85546875" style="23" customWidth="1"/>
    <col min="15106" max="15106" width="34.7109375" style="23" customWidth="1"/>
    <col min="15107" max="15107" width="24.85546875" style="23" customWidth="1"/>
    <col min="15108" max="15108" width="66" style="23" customWidth="1"/>
    <col min="15109" max="15109" width="9.5703125" style="23" customWidth="1"/>
    <col min="15110" max="15110" width="10.42578125" style="23" customWidth="1"/>
    <col min="15111" max="15111" width="17" style="23" customWidth="1"/>
    <col min="15112" max="15112" width="21" style="23" customWidth="1"/>
    <col min="15113" max="15113" width="15.42578125" style="23" customWidth="1"/>
    <col min="15114" max="15114" width="20" style="23" customWidth="1"/>
    <col min="15115" max="15115" width="23.5703125" style="23" customWidth="1"/>
    <col min="15116" max="15116" width="14.85546875" style="23" customWidth="1"/>
    <col min="15117" max="15117" width="38.140625" style="23" customWidth="1"/>
    <col min="15118" max="15118" width="26.28515625" style="23" customWidth="1"/>
    <col min="15119" max="15119" width="16.140625" style="23" customWidth="1"/>
    <col min="15120" max="15120" width="38.5703125" style="23" customWidth="1"/>
    <col min="15121" max="15360" width="9.140625" style="23"/>
    <col min="15361" max="15361" width="5.85546875" style="23" customWidth="1"/>
    <col min="15362" max="15362" width="34.7109375" style="23" customWidth="1"/>
    <col min="15363" max="15363" width="24.85546875" style="23" customWidth="1"/>
    <col min="15364" max="15364" width="66" style="23" customWidth="1"/>
    <col min="15365" max="15365" width="9.5703125" style="23" customWidth="1"/>
    <col min="15366" max="15366" width="10.42578125" style="23" customWidth="1"/>
    <col min="15367" max="15367" width="17" style="23" customWidth="1"/>
    <col min="15368" max="15368" width="21" style="23" customWidth="1"/>
    <col min="15369" max="15369" width="15.42578125" style="23" customWidth="1"/>
    <col min="15370" max="15370" width="20" style="23" customWidth="1"/>
    <col min="15371" max="15371" width="23.5703125" style="23" customWidth="1"/>
    <col min="15372" max="15372" width="14.85546875" style="23" customWidth="1"/>
    <col min="15373" max="15373" width="38.140625" style="23" customWidth="1"/>
    <col min="15374" max="15374" width="26.28515625" style="23" customWidth="1"/>
    <col min="15375" max="15375" width="16.140625" style="23" customWidth="1"/>
    <col min="15376" max="15376" width="38.5703125" style="23" customWidth="1"/>
    <col min="15377" max="15616" width="9.140625" style="23"/>
    <col min="15617" max="15617" width="5.85546875" style="23" customWidth="1"/>
    <col min="15618" max="15618" width="34.7109375" style="23" customWidth="1"/>
    <col min="15619" max="15619" width="24.85546875" style="23" customWidth="1"/>
    <col min="15620" max="15620" width="66" style="23" customWidth="1"/>
    <col min="15621" max="15621" width="9.5703125" style="23" customWidth="1"/>
    <col min="15622" max="15622" width="10.42578125" style="23" customWidth="1"/>
    <col min="15623" max="15623" width="17" style="23" customWidth="1"/>
    <col min="15624" max="15624" width="21" style="23" customWidth="1"/>
    <col min="15625" max="15625" width="15.42578125" style="23" customWidth="1"/>
    <col min="15626" max="15626" width="20" style="23" customWidth="1"/>
    <col min="15627" max="15627" width="23.5703125" style="23" customWidth="1"/>
    <col min="15628" max="15628" width="14.85546875" style="23" customWidth="1"/>
    <col min="15629" max="15629" width="38.140625" style="23" customWidth="1"/>
    <col min="15630" max="15630" width="26.28515625" style="23" customWidth="1"/>
    <col min="15631" max="15631" width="16.140625" style="23" customWidth="1"/>
    <col min="15632" max="15632" width="38.5703125" style="23" customWidth="1"/>
    <col min="15633" max="15872" width="9.140625" style="23"/>
    <col min="15873" max="15873" width="5.85546875" style="23" customWidth="1"/>
    <col min="15874" max="15874" width="34.7109375" style="23" customWidth="1"/>
    <col min="15875" max="15875" width="24.85546875" style="23" customWidth="1"/>
    <col min="15876" max="15876" width="66" style="23" customWidth="1"/>
    <col min="15877" max="15877" width="9.5703125" style="23" customWidth="1"/>
    <col min="15878" max="15878" width="10.42578125" style="23" customWidth="1"/>
    <col min="15879" max="15879" width="17" style="23" customWidth="1"/>
    <col min="15880" max="15880" width="21" style="23" customWidth="1"/>
    <col min="15881" max="15881" width="15.42578125" style="23" customWidth="1"/>
    <col min="15882" max="15882" width="20" style="23" customWidth="1"/>
    <col min="15883" max="15883" width="23.5703125" style="23" customWidth="1"/>
    <col min="15884" max="15884" width="14.85546875" style="23" customWidth="1"/>
    <col min="15885" max="15885" width="38.140625" style="23" customWidth="1"/>
    <col min="15886" max="15886" width="26.28515625" style="23" customWidth="1"/>
    <col min="15887" max="15887" width="16.140625" style="23" customWidth="1"/>
    <col min="15888" max="15888" width="38.5703125" style="23" customWidth="1"/>
    <col min="15889" max="16128" width="9.140625" style="23"/>
    <col min="16129" max="16129" width="5.85546875" style="23" customWidth="1"/>
    <col min="16130" max="16130" width="34.7109375" style="23" customWidth="1"/>
    <col min="16131" max="16131" width="24.85546875" style="23" customWidth="1"/>
    <col min="16132" max="16132" width="66" style="23" customWidth="1"/>
    <col min="16133" max="16133" width="9.5703125" style="23" customWidth="1"/>
    <col min="16134" max="16134" width="10.42578125" style="23" customWidth="1"/>
    <col min="16135" max="16135" width="17" style="23" customWidth="1"/>
    <col min="16136" max="16136" width="21" style="23" customWidth="1"/>
    <col min="16137" max="16137" width="15.42578125" style="23" customWidth="1"/>
    <col min="16138" max="16138" width="20" style="23" customWidth="1"/>
    <col min="16139" max="16139" width="23.5703125" style="23" customWidth="1"/>
    <col min="16140" max="16140" width="14.85546875" style="23" customWidth="1"/>
    <col min="16141" max="16141" width="38.140625" style="23" customWidth="1"/>
    <col min="16142" max="16142" width="26.28515625" style="23" customWidth="1"/>
    <col min="16143" max="16143" width="16.140625" style="23" customWidth="1"/>
    <col min="16144" max="16144" width="38.5703125" style="23" customWidth="1"/>
    <col min="16145" max="16384" width="9.140625" style="23"/>
  </cols>
  <sheetData>
    <row r="1" spans="1:16" s="5" customFormat="1">
      <c r="A1" s="1"/>
      <c r="B1" s="2"/>
      <c r="C1" s="3"/>
      <c r="D1" s="4"/>
      <c r="E1" s="4"/>
      <c r="F1" s="4"/>
      <c r="G1" s="1049" t="s">
        <v>0</v>
      </c>
      <c r="H1" s="1049"/>
      <c r="L1" s="6"/>
      <c r="M1" s="7"/>
      <c r="N1" s="7"/>
      <c r="O1" s="7"/>
    </row>
    <row r="2" spans="1:16" s="5" customFormat="1" ht="21" customHeight="1">
      <c r="A2" s="1"/>
      <c r="B2" s="2"/>
      <c r="C2" s="3"/>
      <c r="D2" s="4"/>
      <c r="E2" s="4" t="s">
        <v>1</v>
      </c>
      <c r="F2" s="4"/>
      <c r="G2" s="3"/>
      <c r="H2" s="1048" t="s">
        <v>1414</v>
      </c>
      <c r="I2" s="1048"/>
      <c r="L2" s="6"/>
      <c r="M2" s="7"/>
      <c r="N2" s="7"/>
      <c r="O2" s="7"/>
    </row>
    <row r="3" spans="1:16" s="5" customFormat="1">
      <c r="A3" s="1050" t="s">
        <v>2</v>
      </c>
      <c r="B3" s="1050"/>
      <c r="C3" s="1050"/>
      <c r="D3" s="1050"/>
      <c r="E3" s="1050"/>
      <c r="F3" s="1050"/>
      <c r="G3" s="1050"/>
      <c r="H3" s="1050"/>
      <c r="L3" s="6"/>
      <c r="M3" s="7"/>
      <c r="N3" s="7"/>
      <c r="O3" s="7"/>
    </row>
    <row r="4" spans="1:16" s="15" customFormat="1" ht="78.75">
      <c r="A4" s="8" t="s">
        <v>3</v>
      </c>
      <c r="B4" s="9" t="s">
        <v>4</v>
      </c>
      <c r="C4" s="10" t="s">
        <v>5</v>
      </c>
      <c r="D4" s="11" t="s">
        <v>6</v>
      </c>
      <c r="E4" s="11" t="s">
        <v>7</v>
      </c>
      <c r="F4" s="11" t="s">
        <v>8</v>
      </c>
      <c r="G4" s="11" t="s">
        <v>9</v>
      </c>
      <c r="H4" s="11" t="s">
        <v>10</v>
      </c>
      <c r="I4" s="11" t="s">
        <v>11</v>
      </c>
      <c r="J4" s="12" t="s">
        <v>12</v>
      </c>
      <c r="K4" s="13" t="s">
        <v>13</v>
      </c>
      <c r="L4" s="14" t="s">
        <v>14</v>
      </c>
      <c r="M4" s="10" t="s">
        <v>946</v>
      </c>
      <c r="N4" s="10" t="s">
        <v>16</v>
      </c>
      <c r="O4" s="747" t="s">
        <v>17</v>
      </c>
      <c r="P4" s="784" t="s">
        <v>1090</v>
      </c>
    </row>
    <row r="5" spans="1:16" s="15" customFormat="1" ht="16.5" thickBot="1">
      <c r="A5" s="16">
        <v>1</v>
      </c>
      <c r="B5" s="17">
        <v>2</v>
      </c>
      <c r="C5" s="18">
        <v>3</v>
      </c>
      <c r="D5" s="18">
        <v>4</v>
      </c>
      <c r="E5" s="18">
        <v>5</v>
      </c>
      <c r="F5" s="18">
        <v>6</v>
      </c>
      <c r="G5" s="18">
        <v>7</v>
      </c>
      <c r="H5" s="18">
        <v>8</v>
      </c>
      <c r="I5" s="19">
        <v>9</v>
      </c>
      <c r="J5" s="18">
        <v>10</v>
      </c>
      <c r="K5" s="19">
        <v>11</v>
      </c>
      <c r="L5" s="16">
        <v>12</v>
      </c>
      <c r="M5" s="19">
        <v>13</v>
      </c>
      <c r="N5" s="18">
        <v>14</v>
      </c>
      <c r="O5" s="748">
        <v>15</v>
      </c>
      <c r="P5" s="784"/>
    </row>
    <row r="6" spans="1:16" ht="16.5" thickBot="1">
      <c r="A6" s="1051" t="s">
        <v>18</v>
      </c>
      <c r="B6" s="1052"/>
      <c r="C6" s="1052"/>
      <c r="D6" s="1052"/>
      <c r="E6" s="1052"/>
      <c r="F6" s="1052"/>
      <c r="G6" s="1052"/>
      <c r="H6" s="20">
        <f>H7+H20</f>
        <v>545362598</v>
      </c>
      <c r="I6" s="21"/>
      <c r="J6" s="20">
        <f>J7+J20</f>
        <v>453208649</v>
      </c>
      <c r="K6" s="20">
        <f>K7+K20</f>
        <v>108974419</v>
      </c>
      <c r="L6" s="22">
        <f>K6/H6</f>
        <v>0.19982011857732862</v>
      </c>
      <c r="M6" s="21"/>
      <c r="N6" s="21"/>
      <c r="O6" s="749"/>
      <c r="P6" s="479"/>
    </row>
    <row r="7" spans="1:16" ht="16.5" thickBot="1">
      <c r="A7" s="1013" t="s">
        <v>19</v>
      </c>
      <c r="B7" s="1014"/>
      <c r="C7" s="1015"/>
      <c r="D7" s="24"/>
      <c r="E7" s="24"/>
      <c r="F7" s="24"/>
      <c r="G7" s="24"/>
      <c r="H7" s="25">
        <f>SUM(H8:H19)</f>
        <v>387183068</v>
      </c>
      <c r="I7" s="26"/>
      <c r="J7" s="25">
        <f>SUM(J8:J21)</f>
        <v>380898649</v>
      </c>
      <c r="K7" s="25">
        <f>SUM(K8:K21)</f>
        <v>55284419</v>
      </c>
      <c r="L7" s="27">
        <f>K7/H7</f>
        <v>0.14278625169631642</v>
      </c>
      <c r="M7" s="28"/>
      <c r="N7" s="28"/>
      <c r="O7" s="750"/>
      <c r="P7" s="479"/>
    </row>
    <row r="8" spans="1:16" s="43" customFormat="1" ht="126">
      <c r="A8" s="29">
        <v>1</v>
      </c>
      <c r="B8" s="30" t="s">
        <v>20</v>
      </c>
      <c r="C8" s="31" t="s">
        <v>21</v>
      </c>
      <c r="D8" s="32" t="s">
        <v>22</v>
      </c>
      <c r="E8" s="33">
        <v>135</v>
      </c>
      <c r="F8" s="34" t="s">
        <v>23</v>
      </c>
      <c r="G8" s="35">
        <v>571000</v>
      </c>
      <c r="H8" s="35">
        <f>E8*G8</f>
        <v>77085000</v>
      </c>
      <c r="I8" s="36" t="s">
        <v>24</v>
      </c>
      <c r="J8" s="37">
        <v>76699575</v>
      </c>
      <c r="K8" s="38">
        <f t="shared" ref="K8:K14" si="0">H8-J8</f>
        <v>385425</v>
      </c>
      <c r="L8" s="39">
        <f>K8/H8</f>
        <v>5.0000000000000001E-3</v>
      </c>
      <c r="M8" s="40" t="s">
        <v>25</v>
      </c>
      <c r="N8" s="41" t="s">
        <v>26</v>
      </c>
      <c r="O8" s="751" t="s">
        <v>27</v>
      </c>
      <c r="P8" s="479"/>
    </row>
    <row r="9" spans="1:16" s="43" customFormat="1" ht="141.75">
      <c r="A9" s="44">
        <f t="shared" ref="A9:A19" si="1">A8+1</f>
        <v>2</v>
      </c>
      <c r="B9" s="45" t="s">
        <v>28</v>
      </c>
      <c r="C9" s="46" t="s">
        <v>21</v>
      </c>
      <c r="D9" s="47" t="s">
        <v>29</v>
      </c>
      <c r="E9" s="48">
        <v>33</v>
      </c>
      <c r="F9" s="49" t="s">
        <v>23</v>
      </c>
      <c r="G9" s="50">
        <v>982000</v>
      </c>
      <c r="H9" s="50">
        <f t="shared" ref="H9:H19" si="2">E9*G9</f>
        <v>32406000</v>
      </c>
      <c r="I9" s="36" t="s">
        <v>24</v>
      </c>
      <c r="J9" s="52">
        <v>32243970</v>
      </c>
      <c r="K9" s="53">
        <f t="shared" si="0"/>
        <v>162030</v>
      </c>
      <c r="L9" s="54">
        <f t="shared" ref="L9:L102" si="3">K9/H9</f>
        <v>5.0000000000000001E-3</v>
      </c>
      <c r="M9" s="55" t="s">
        <v>30</v>
      </c>
      <c r="N9" s="56" t="s">
        <v>26</v>
      </c>
      <c r="O9" s="752" t="s">
        <v>27</v>
      </c>
      <c r="P9" s="479"/>
    </row>
    <row r="10" spans="1:16" s="43" customFormat="1" ht="63">
      <c r="A10" s="44">
        <f t="shared" si="1"/>
        <v>3</v>
      </c>
      <c r="B10" s="45" t="s">
        <v>31</v>
      </c>
      <c r="C10" s="46" t="s">
        <v>32</v>
      </c>
      <c r="D10" s="47" t="s">
        <v>33</v>
      </c>
      <c r="E10" s="48">
        <v>20</v>
      </c>
      <c r="F10" s="49" t="s">
        <v>23</v>
      </c>
      <c r="G10" s="50">
        <v>938000</v>
      </c>
      <c r="H10" s="50">
        <f t="shared" si="2"/>
        <v>18760000</v>
      </c>
      <c r="I10" s="51" t="s">
        <v>24</v>
      </c>
      <c r="J10" s="52">
        <v>18560000</v>
      </c>
      <c r="K10" s="53">
        <f t="shared" si="0"/>
        <v>200000</v>
      </c>
      <c r="L10" s="54">
        <f t="shared" si="3"/>
        <v>1.0660980810234541E-2</v>
      </c>
      <c r="M10" s="55" t="s">
        <v>34</v>
      </c>
      <c r="N10" s="56" t="s">
        <v>35</v>
      </c>
      <c r="O10" s="752" t="s">
        <v>27</v>
      </c>
      <c r="P10" s="479"/>
    </row>
    <row r="11" spans="1:16" s="43" customFormat="1" ht="126">
      <c r="A11" s="44">
        <f t="shared" si="1"/>
        <v>4</v>
      </c>
      <c r="B11" s="58" t="s">
        <v>36</v>
      </c>
      <c r="C11" s="31" t="s">
        <v>21</v>
      </c>
      <c r="D11" s="47" t="s">
        <v>641</v>
      </c>
      <c r="E11" s="52">
        <v>122</v>
      </c>
      <c r="F11" s="56" t="s">
        <v>23</v>
      </c>
      <c r="G11" s="52">
        <v>507850</v>
      </c>
      <c r="H11" s="50">
        <f t="shared" si="2"/>
        <v>61957700</v>
      </c>
      <c r="I11" s="51" t="s">
        <v>73</v>
      </c>
      <c r="J11" s="52">
        <v>61774700</v>
      </c>
      <c r="K11" s="53">
        <f t="shared" si="0"/>
        <v>183000</v>
      </c>
      <c r="L11" s="54">
        <f t="shared" si="3"/>
        <v>2.9536280397755243E-3</v>
      </c>
      <c r="M11" s="576" t="s">
        <v>798</v>
      </c>
      <c r="N11" s="56" t="s">
        <v>35</v>
      </c>
      <c r="O11" s="752" t="s">
        <v>27</v>
      </c>
      <c r="P11" s="479"/>
    </row>
    <row r="12" spans="1:16" s="43" customFormat="1" ht="141.75">
      <c r="A12" s="44">
        <f t="shared" si="1"/>
        <v>5</v>
      </c>
      <c r="B12" s="58" t="s">
        <v>37</v>
      </c>
      <c r="C12" s="31" t="s">
        <v>21</v>
      </c>
      <c r="D12" s="47" t="s">
        <v>38</v>
      </c>
      <c r="E12" s="52">
        <v>48</v>
      </c>
      <c r="F12" s="56" t="s">
        <v>23</v>
      </c>
      <c r="G12" s="52">
        <v>787500</v>
      </c>
      <c r="H12" s="50">
        <f t="shared" si="2"/>
        <v>37800000</v>
      </c>
      <c r="I12" s="51" t="s">
        <v>73</v>
      </c>
      <c r="J12" s="623">
        <v>37610976</v>
      </c>
      <c r="K12" s="53">
        <f t="shared" si="0"/>
        <v>189024</v>
      </c>
      <c r="L12" s="54">
        <f t="shared" si="3"/>
        <v>5.0006349206349211E-3</v>
      </c>
      <c r="M12" s="576" t="s">
        <v>900</v>
      </c>
      <c r="N12" s="57" t="s">
        <v>799</v>
      </c>
      <c r="O12" s="752" t="s">
        <v>27</v>
      </c>
      <c r="P12" s="479"/>
    </row>
    <row r="13" spans="1:16" s="43" customFormat="1" ht="126">
      <c r="A13" s="44">
        <f t="shared" si="1"/>
        <v>6</v>
      </c>
      <c r="B13" s="58" t="s">
        <v>28</v>
      </c>
      <c r="C13" s="31" t="s">
        <v>21</v>
      </c>
      <c r="D13" s="47" t="s">
        <v>627</v>
      </c>
      <c r="E13" s="52">
        <v>56</v>
      </c>
      <c r="F13" s="56" t="s">
        <v>23</v>
      </c>
      <c r="G13" s="52">
        <v>1057000</v>
      </c>
      <c r="H13" s="50">
        <f t="shared" si="2"/>
        <v>59192000</v>
      </c>
      <c r="I13" s="51" t="s">
        <v>73</v>
      </c>
      <c r="J13" s="52">
        <v>58896040</v>
      </c>
      <c r="K13" s="591">
        <f t="shared" si="0"/>
        <v>295960</v>
      </c>
      <c r="L13" s="54">
        <f t="shared" si="3"/>
        <v>5.0000000000000001E-3</v>
      </c>
      <c r="M13" s="576" t="s">
        <v>901</v>
      </c>
      <c r="N13" s="57" t="s">
        <v>799</v>
      </c>
      <c r="O13" s="752" t="s">
        <v>27</v>
      </c>
      <c r="P13" s="479"/>
    </row>
    <row r="14" spans="1:16" s="43" customFormat="1" ht="110.25">
      <c r="A14" s="44">
        <f t="shared" si="1"/>
        <v>7</v>
      </c>
      <c r="B14" s="58" t="s">
        <v>39</v>
      </c>
      <c r="C14" s="31" t="s">
        <v>21</v>
      </c>
      <c r="D14" s="47" t="s">
        <v>642</v>
      </c>
      <c r="E14" s="52">
        <v>27</v>
      </c>
      <c r="F14" s="56" t="s">
        <v>40</v>
      </c>
      <c r="G14" s="52">
        <v>555100</v>
      </c>
      <c r="H14" s="50">
        <f t="shared" si="2"/>
        <v>14987700</v>
      </c>
      <c r="I14" s="51" t="s">
        <v>73</v>
      </c>
      <c r="J14" s="52">
        <v>14912748</v>
      </c>
      <c r="K14" s="53">
        <f t="shared" si="0"/>
        <v>74952</v>
      </c>
      <c r="L14" s="54">
        <f t="shared" si="3"/>
        <v>5.0009007386056566E-3</v>
      </c>
      <c r="M14" s="57" t="s">
        <v>902</v>
      </c>
      <c r="N14" s="57" t="s">
        <v>849</v>
      </c>
      <c r="O14" s="752" t="s">
        <v>27</v>
      </c>
      <c r="P14" s="479"/>
    </row>
    <row r="15" spans="1:16" s="43" customFormat="1" ht="47.25">
      <c r="A15" s="735">
        <f t="shared" si="1"/>
        <v>8</v>
      </c>
      <c r="B15" s="736" t="s">
        <v>41</v>
      </c>
      <c r="C15" s="704" t="s">
        <v>21</v>
      </c>
      <c r="D15" s="113"/>
      <c r="E15" s="706">
        <v>1</v>
      </c>
      <c r="F15" s="585" t="s">
        <v>23</v>
      </c>
      <c r="G15" s="706">
        <v>70000000</v>
      </c>
      <c r="H15" s="118">
        <f t="shared" si="2"/>
        <v>70000000</v>
      </c>
      <c r="I15" s="738" t="s">
        <v>1063</v>
      </c>
      <c r="J15" s="641"/>
      <c r="K15" s="641"/>
      <c r="L15" s="737">
        <f t="shared" si="3"/>
        <v>0</v>
      </c>
      <c r="M15" s="57"/>
      <c r="N15" s="57"/>
      <c r="O15" s="752" t="s">
        <v>27</v>
      </c>
      <c r="P15" s="479"/>
    </row>
    <row r="16" spans="1:16" s="43" customFormat="1" ht="67.5" customHeight="1">
      <c r="A16" s="44">
        <f t="shared" si="1"/>
        <v>9</v>
      </c>
      <c r="B16" s="58" t="s">
        <v>42</v>
      </c>
      <c r="C16" s="46" t="s">
        <v>43</v>
      </c>
      <c r="D16" s="47" t="s">
        <v>643</v>
      </c>
      <c r="E16" s="52">
        <v>29</v>
      </c>
      <c r="F16" s="56" t="s">
        <v>40</v>
      </c>
      <c r="G16" s="52">
        <v>161000</v>
      </c>
      <c r="H16" s="50">
        <f t="shared" si="2"/>
        <v>4669000</v>
      </c>
      <c r="I16" s="51" t="s">
        <v>44</v>
      </c>
      <c r="J16" s="52">
        <v>4582000</v>
      </c>
      <c r="K16" s="53">
        <f>H16-J16</f>
        <v>87000</v>
      </c>
      <c r="L16" s="54">
        <f t="shared" si="3"/>
        <v>1.8633540372670808E-2</v>
      </c>
      <c r="M16" s="361" t="s">
        <v>903</v>
      </c>
      <c r="N16" s="57" t="s">
        <v>581</v>
      </c>
      <c r="O16" s="752" t="s">
        <v>27</v>
      </c>
      <c r="P16" s="479"/>
    </row>
    <row r="17" spans="1:16" s="43" customFormat="1" ht="86.25" customHeight="1">
      <c r="A17" s="44">
        <f t="shared" si="1"/>
        <v>10</v>
      </c>
      <c r="B17" s="58" t="s">
        <v>45</v>
      </c>
      <c r="C17" s="465" t="s">
        <v>43</v>
      </c>
      <c r="D17" s="47" t="s">
        <v>644</v>
      </c>
      <c r="E17" s="52">
        <v>6</v>
      </c>
      <c r="F17" s="56" t="s">
        <v>23</v>
      </c>
      <c r="G17" s="52">
        <v>554278</v>
      </c>
      <c r="H17" s="50">
        <f t="shared" si="2"/>
        <v>3325668</v>
      </c>
      <c r="I17" s="51" t="s">
        <v>73</v>
      </c>
      <c r="J17" s="52">
        <v>3308640</v>
      </c>
      <c r="K17" s="53">
        <f>H17-J17</f>
        <v>17028</v>
      </c>
      <c r="L17" s="54">
        <f t="shared" si="3"/>
        <v>5.1201743529420253E-3</v>
      </c>
      <c r="M17" s="57" t="s">
        <v>904</v>
      </c>
      <c r="N17" s="57" t="s">
        <v>800</v>
      </c>
      <c r="O17" s="752" t="s">
        <v>27</v>
      </c>
      <c r="P17" s="479"/>
    </row>
    <row r="18" spans="1:16" s="43" customFormat="1" ht="31.5">
      <c r="A18" s="44">
        <f t="shared" si="1"/>
        <v>11</v>
      </c>
      <c r="B18" s="58" t="s">
        <v>46</v>
      </c>
      <c r="C18" s="46" t="s">
        <v>43</v>
      </c>
      <c r="D18" s="47"/>
      <c r="E18" s="52">
        <v>1</v>
      </c>
      <c r="F18" s="56" t="s">
        <v>23</v>
      </c>
      <c r="G18" s="52">
        <v>5000000</v>
      </c>
      <c r="H18" s="50">
        <f t="shared" si="2"/>
        <v>5000000</v>
      </c>
      <c r="I18" s="129" t="s">
        <v>108</v>
      </c>
      <c r="J18" s="59"/>
      <c r="K18" s="59"/>
      <c r="L18" s="54">
        <f t="shared" si="3"/>
        <v>0</v>
      </c>
      <c r="M18" s="57"/>
      <c r="N18" s="57"/>
      <c r="O18" s="752" t="s">
        <v>27</v>
      </c>
      <c r="P18" s="479"/>
    </row>
    <row r="19" spans="1:16" s="43" customFormat="1" ht="78" customHeight="1" thickBot="1">
      <c r="A19" s="44">
        <f t="shared" si="1"/>
        <v>12</v>
      </c>
      <c r="B19" s="58" t="s">
        <v>47</v>
      </c>
      <c r="C19" s="46" t="s">
        <v>43</v>
      </c>
      <c r="D19" s="47"/>
      <c r="E19" s="60">
        <v>1</v>
      </c>
      <c r="F19" s="46" t="s">
        <v>23</v>
      </c>
      <c r="G19" s="61">
        <v>2000000</v>
      </c>
      <c r="H19" s="50">
        <f t="shared" si="2"/>
        <v>2000000</v>
      </c>
      <c r="I19" s="479" t="s">
        <v>645</v>
      </c>
      <c r="J19" s="59"/>
      <c r="K19" s="59"/>
      <c r="L19" s="54">
        <f t="shared" si="3"/>
        <v>0</v>
      </c>
      <c r="M19" s="57"/>
      <c r="N19" s="57"/>
      <c r="O19" s="752" t="s">
        <v>48</v>
      </c>
      <c r="P19" s="479"/>
    </row>
    <row r="20" spans="1:16" ht="16.5" thickBot="1">
      <c r="A20" s="1053" t="s">
        <v>49</v>
      </c>
      <c r="B20" s="1054"/>
      <c r="C20" s="1055"/>
      <c r="D20" s="62"/>
      <c r="E20" s="63"/>
      <c r="F20" s="63"/>
      <c r="G20" s="64"/>
      <c r="H20" s="65">
        <f>SUM(H21:H24)</f>
        <v>158179530</v>
      </c>
      <c r="I20" s="66"/>
      <c r="J20" s="65">
        <f>SUM(J21:J23)</f>
        <v>72310000</v>
      </c>
      <c r="K20" s="65">
        <f>SUM(K21:K23)</f>
        <v>53690000</v>
      </c>
      <c r="L20" s="27">
        <f t="shared" si="3"/>
        <v>0.3394244501801213</v>
      </c>
      <c r="M20" s="28"/>
      <c r="N20" s="28"/>
      <c r="O20" s="750"/>
      <c r="P20" s="479"/>
    </row>
    <row r="21" spans="1:16" ht="70.5" customHeight="1">
      <c r="A21" s="884">
        <f>A19+1</f>
        <v>13</v>
      </c>
      <c r="B21" s="885" t="s">
        <v>50</v>
      </c>
      <c r="C21" s="886"/>
      <c r="D21" s="887" t="s">
        <v>51</v>
      </c>
      <c r="E21" s="888">
        <v>1</v>
      </c>
      <c r="F21" s="888" t="s">
        <v>52</v>
      </c>
      <c r="G21" s="889"/>
      <c r="H21" s="890">
        <v>1020530</v>
      </c>
      <c r="I21" s="891" t="s">
        <v>468</v>
      </c>
      <c r="J21" s="892"/>
      <c r="K21" s="892"/>
      <c r="L21" s="893">
        <f t="shared" si="3"/>
        <v>0</v>
      </c>
      <c r="M21" s="894"/>
      <c r="N21" s="894"/>
      <c r="O21" s="895" t="s">
        <v>48</v>
      </c>
      <c r="P21" s="57" t="s">
        <v>1349</v>
      </c>
    </row>
    <row r="22" spans="1:16" ht="139.5" customHeight="1">
      <c r="A22" s="67">
        <f>A21+1</f>
        <v>14</v>
      </c>
      <c r="B22" s="68" t="s">
        <v>697</v>
      </c>
      <c r="C22" s="46" t="s">
        <v>1170</v>
      </c>
      <c r="D22" s="47" t="s">
        <v>1005</v>
      </c>
      <c r="E22" s="69">
        <v>1</v>
      </c>
      <c r="F22" s="69" t="s">
        <v>52</v>
      </c>
      <c r="G22" s="70"/>
      <c r="H22" s="71">
        <v>126000000</v>
      </c>
      <c r="I22" s="479" t="s">
        <v>84</v>
      </c>
      <c r="J22" s="71">
        <v>72310000</v>
      </c>
      <c r="K22" s="396">
        <f>H22-J22</f>
        <v>53690000</v>
      </c>
      <c r="L22" s="74">
        <f t="shared" si="3"/>
        <v>0.42611111111111111</v>
      </c>
      <c r="M22" s="75" t="s">
        <v>1249</v>
      </c>
      <c r="N22" s="75" t="s">
        <v>1250</v>
      </c>
      <c r="O22" s="753" t="s">
        <v>48</v>
      </c>
      <c r="P22" s="479" t="s">
        <v>835</v>
      </c>
    </row>
    <row r="23" spans="1:16" ht="31.5">
      <c r="A23" s="67">
        <f>A22+1</f>
        <v>15</v>
      </c>
      <c r="B23" s="58" t="s">
        <v>53</v>
      </c>
      <c r="C23" s="46" t="s">
        <v>32</v>
      </c>
      <c r="D23" s="45"/>
      <c r="E23" s="76">
        <v>1</v>
      </c>
      <c r="F23" s="76" t="s">
        <v>52</v>
      </c>
      <c r="G23" s="77"/>
      <c r="H23" s="78">
        <v>19000000</v>
      </c>
      <c r="I23" s="479" t="s">
        <v>645</v>
      </c>
      <c r="J23" s="59"/>
      <c r="K23" s="59"/>
      <c r="L23" s="74">
        <f t="shared" si="3"/>
        <v>0</v>
      </c>
      <c r="M23" s="57"/>
      <c r="N23" s="57"/>
      <c r="O23" s="752" t="s">
        <v>48</v>
      </c>
      <c r="P23" s="479"/>
    </row>
    <row r="24" spans="1:16" ht="87" customHeight="1" thickBot="1">
      <c r="A24" s="67">
        <f>A23+1</f>
        <v>16</v>
      </c>
      <c r="B24" s="80" t="s">
        <v>54</v>
      </c>
      <c r="C24" s="31" t="s">
        <v>43</v>
      </c>
      <c r="D24" s="30" t="s">
        <v>646</v>
      </c>
      <c r="E24" s="81">
        <v>1</v>
      </c>
      <c r="F24" s="81" t="s">
        <v>52</v>
      </c>
      <c r="G24" s="82"/>
      <c r="H24" s="83">
        <v>12159000</v>
      </c>
      <c r="I24" s="84" t="s">
        <v>73</v>
      </c>
      <c r="J24" s="52">
        <v>11300000</v>
      </c>
      <c r="K24" s="38">
        <f>H24-J24</f>
        <v>859000</v>
      </c>
      <c r="L24" s="74">
        <f t="shared" si="3"/>
        <v>7.0647257175754583E-2</v>
      </c>
      <c r="M24" s="57" t="s">
        <v>905</v>
      </c>
      <c r="N24" s="42" t="s">
        <v>801</v>
      </c>
      <c r="O24" s="751" t="s">
        <v>48</v>
      </c>
      <c r="P24" s="479"/>
    </row>
    <row r="25" spans="1:16" s="43" customFormat="1" ht="16.5" thickBot="1">
      <c r="A25" s="1032" t="s">
        <v>55</v>
      </c>
      <c r="B25" s="1033"/>
      <c r="C25" s="1033"/>
      <c r="D25" s="1033"/>
      <c r="E25" s="1033"/>
      <c r="F25" s="1033"/>
      <c r="G25" s="1047"/>
      <c r="H25" s="86">
        <f>H26+H124</f>
        <v>507517353.20154291</v>
      </c>
      <c r="I25" s="86"/>
      <c r="J25" s="86">
        <f>J26+J124</f>
        <v>285229837.52999997</v>
      </c>
      <c r="K25" s="86">
        <f>K26+K124</f>
        <v>-2184773.777857143</v>
      </c>
      <c r="L25" s="87">
        <f t="shared" si="3"/>
        <v>-4.3048257642326095E-3</v>
      </c>
      <c r="M25" s="526"/>
      <c r="N25" s="88"/>
      <c r="O25" s="754"/>
      <c r="P25" s="479"/>
    </row>
    <row r="26" spans="1:16" s="43" customFormat="1" ht="16.5" thickBot="1">
      <c r="A26" s="1013" t="s">
        <v>19</v>
      </c>
      <c r="B26" s="1014"/>
      <c r="C26" s="1015"/>
      <c r="D26" s="24"/>
      <c r="E26" s="24"/>
      <c r="F26" s="24"/>
      <c r="G26" s="24"/>
      <c r="H26" s="25">
        <f>SUM(H27:H123)</f>
        <v>449527838.74928576</v>
      </c>
      <c r="I26" s="89"/>
      <c r="J26" s="25">
        <f>SUM(J28:J122)</f>
        <v>258000517.16999999</v>
      </c>
      <c r="K26" s="25">
        <f>SUM(K28:K122)</f>
        <v>-2468051.4207142848</v>
      </c>
      <c r="L26" s="90">
        <f t="shared" si="3"/>
        <v>-5.4903194151025335E-3</v>
      </c>
      <c r="M26" s="91"/>
      <c r="N26" s="92"/>
      <c r="O26" s="750"/>
      <c r="P26" s="479"/>
    </row>
    <row r="27" spans="1:16" s="43" customFormat="1" ht="50.25" customHeight="1">
      <c r="A27" s="501">
        <f>A24+1</f>
        <v>17</v>
      </c>
      <c r="B27" s="502" t="s">
        <v>56</v>
      </c>
      <c r="C27" s="503"/>
      <c r="D27" s="504"/>
      <c r="E27" s="505"/>
      <c r="F27" s="506"/>
      <c r="G27" s="505"/>
      <c r="H27" s="970"/>
      <c r="I27" s="970"/>
      <c r="J27" s="507"/>
      <c r="K27" s="507"/>
      <c r="L27" s="508"/>
      <c r="M27" s="500"/>
      <c r="N27" s="500"/>
      <c r="O27" s="755" t="s">
        <v>48</v>
      </c>
      <c r="P27" s="479"/>
    </row>
    <row r="28" spans="1:16" s="43" customFormat="1" ht="63">
      <c r="A28" s="499">
        <f t="shared" ref="A28:A121" si="4">A27+1</f>
        <v>18</v>
      </c>
      <c r="B28" s="93" t="s">
        <v>58</v>
      </c>
      <c r="C28" s="94" t="s">
        <v>32</v>
      </c>
      <c r="D28" s="95" t="s">
        <v>59</v>
      </c>
      <c r="E28" s="96">
        <v>1</v>
      </c>
      <c r="F28" s="97" t="s">
        <v>23</v>
      </c>
      <c r="G28" s="98">
        <v>26909165</v>
      </c>
      <c r="H28" s="98">
        <f>E28*G28</f>
        <v>26909165</v>
      </c>
      <c r="I28" s="99" t="s">
        <v>60</v>
      </c>
      <c r="J28" s="98">
        <v>26759548</v>
      </c>
      <c r="K28" s="480">
        <f>H28-J28</f>
        <v>149617</v>
      </c>
      <c r="L28" s="101">
        <f t="shared" si="3"/>
        <v>5.5600759072234312E-3</v>
      </c>
      <c r="M28" s="102" t="s">
        <v>647</v>
      </c>
      <c r="N28" s="500" t="s">
        <v>61</v>
      </c>
      <c r="O28" s="756" t="s">
        <v>48</v>
      </c>
      <c r="P28" s="479"/>
    </row>
    <row r="29" spans="1:16" s="43" customFormat="1" ht="47.25">
      <c r="A29" s="103">
        <f t="shared" si="4"/>
        <v>19</v>
      </c>
      <c r="B29" s="104" t="s">
        <v>62</v>
      </c>
      <c r="C29" s="105" t="s">
        <v>32</v>
      </c>
      <c r="D29" s="104" t="s">
        <v>63</v>
      </c>
      <c r="E29" s="106">
        <v>1</v>
      </c>
      <c r="F29" s="106" t="s">
        <v>23</v>
      </c>
      <c r="G29" s="105">
        <v>34820076</v>
      </c>
      <c r="H29" s="107">
        <f>E29*G29</f>
        <v>34820076</v>
      </c>
      <c r="I29" s="108" t="s">
        <v>64</v>
      </c>
      <c r="J29" s="109">
        <v>34811487</v>
      </c>
      <c r="K29" s="100">
        <f>H29-J29</f>
        <v>8589</v>
      </c>
      <c r="L29" s="110">
        <f>K29/H29</f>
        <v>2.4666804288422576E-4</v>
      </c>
      <c r="M29" s="111" t="s">
        <v>740</v>
      </c>
      <c r="N29" s="112" t="s">
        <v>61</v>
      </c>
      <c r="O29" s="757" t="s">
        <v>48</v>
      </c>
      <c r="P29" s="479"/>
    </row>
    <row r="30" spans="1:16" s="625" customFormat="1" ht="126">
      <c r="A30" s="103">
        <f>A29+1</f>
        <v>20</v>
      </c>
      <c r="B30" s="104" t="s">
        <v>925</v>
      </c>
      <c r="C30" s="105" t="s">
        <v>32</v>
      </c>
      <c r="D30" s="544" t="s">
        <v>926</v>
      </c>
      <c r="E30" s="106">
        <v>1</v>
      </c>
      <c r="F30" s="106" t="s">
        <v>23</v>
      </c>
      <c r="G30" s="105">
        <v>17536982</v>
      </c>
      <c r="H30" s="107">
        <f>E30*G30</f>
        <v>17536982</v>
      </c>
      <c r="I30" s="109" t="s">
        <v>378</v>
      </c>
      <c r="J30" s="109">
        <v>17528751</v>
      </c>
      <c r="K30" s="100">
        <f>H30-J30</f>
        <v>8231</v>
      </c>
      <c r="L30" s="110">
        <f>K30/H30</f>
        <v>4.6935099779426127E-4</v>
      </c>
      <c r="M30" s="111" t="s">
        <v>1252</v>
      </c>
      <c r="N30" s="112" t="s">
        <v>1251</v>
      </c>
      <c r="O30" s="757" t="s">
        <v>48</v>
      </c>
      <c r="P30" s="479" t="s">
        <v>1089</v>
      </c>
    </row>
    <row r="31" spans="1:16" s="43" customFormat="1" ht="57.75" customHeight="1">
      <c r="A31" s="103">
        <f>A30+1</f>
        <v>21</v>
      </c>
      <c r="B31" s="104" t="s">
        <v>65</v>
      </c>
      <c r="C31" s="105" t="s">
        <v>780</v>
      </c>
      <c r="D31" s="104" t="s">
        <v>65</v>
      </c>
      <c r="E31" s="106">
        <v>1</v>
      </c>
      <c r="F31" s="106" t="s">
        <v>66</v>
      </c>
      <c r="G31" s="105">
        <v>338984</v>
      </c>
      <c r="H31" s="107">
        <f>E31*G31</f>
        <v>338984</v>
      </c>
      <c r="I31" s="108" t="s">
        <v>44</v>
      </c>
      <c r="J31" s="109">
        <v>338984</v>
      </c>
      <c r="K31" s="100">
        <f>H31-J31</f>
        <v>0</v>
      </c>
      <c r="L31" s="110">
        <f>K31/H31</f>
        <v>0</v>
      </c>
      <c r="M31" s="111" t="s">
        <v>648</v>
      </c>
      <c r="N31" s="112" t="s">
        <v>649</v>
      </c>
      <c r="O31" s="757" t="s">
        <v>48</v>
      </c>
      <c r="P31" s="479"/>
    </row>
    <row r="32" spans="1:16" s="969" customFormat="1" ht="57.75" customHeight="1">
      <c r="A32" s="103">
        <f>A31+1</f>
        <v>22</v>
      </c>
      <c r="B32" s="104" t="s">
        <v>1384</v>
      </c>
      <c r="C32" s="105" t="s">
        <v>32</v>
      </c>
      <c r="D32" s="95" t="s">
        <v>1386</v>
      </c>
      <c r="E32" s="106">
        <v>1</v>
      </c>
      <c r="F32" s="106" t="s">
        <v>23</v>
      </c>
      <c r="G32" s="105">
        <v>61981587</v>
      </c>
      <c r="H32" s="107">
        <f>E32*G32</f>
        <v>61981587</v>
      </c>
      <c r="I32" s="108" t="s">
        <v>1381</v>
      </c>
      <c r="J32" s="109"/>
      <c r="K32" s="100"/>
      <c r="L32" s="110"/>
      <c r="M32" s="111"/>
      <c r="N32" s="112"/>
      <c r="O32" s="757" t="s">
        <v>48</v>
      </c>
      <c r="P32" s="479" t="s">
        <v>1385</v>
      </c>
    </row>
    <row r="33" spans="1:16" s="43" customFormat="1">
      <c r="A33" s="44">
        <f>A32+1</f>
        <v>23</v>
      </c>
      <c r="B33" s="58" t="s">
        <v>97</v>
      </c>
      <c r="C33" s="46"/>
      <c r="D33" s="317"/>
      <c r="E33" s="60"/>
      <c r="F33" s="130"/>
      <c r="G33" s="60"/>
      <c r="H33" s="50"/>
      <c r="I33" s="51"/>
      <c r="J33" s="59"/>
      <c r="K33" s="59"/>
      <c r="L33" s="74"/>
      <c r="M33" s="57"/>
      <c r="N33" s="57"/>
      <c r="O33" s="57" t="s">
        <v>48</v>
      </c>
      <c r="P33" s="479" t="s">
        <v>640</v>
      </c>
    </row>
    <row r="34" spans="1:16" s="43" customFormat="1" ht="141.75">
      <c r="A34" s="44">
        <f t="shared" si="4"/>
        <v>24</v>
      </c>
      <c r="B34" s="483" t="s">
        <v>68</v>
      </c>
      <c r="C34" s="46" t="s">
        <v>43</v>
      </c>
      <c r="D34" s="483" t="s">
        <v>69</v>
      </c>
      <c r="E34" s="60">
        <v>1</v>
      </c>
      <c r="F34" s="130" t="s">
        <v>23</v>
      </c>
      <c r="G34" s="46">
        <v>3107382</v>
      </c>
      <c r="H34" s="52">
        <f>G34*E34</f>
        <v>3107382</v>
      </c>
      <c r="I34" s="51" t="s">
        <v>64</v>
      </c>
      <c r="J34" s="46">
        <v>2647477</v>
      </c>
      <c r="K34" s="53">
        <f t="shared" ref="K34:K40" si="5">H34-J34</f>
        <v>459905</v>
      </c>
      <c r="L34" s="74">
        <f>100%-(J34/H34)</f>
        <v>0.14800401109358297</v>
      </c>
      <c r="M34" s="57" t="s">
        <v>802</v>
      </c>
      <c r="N34" s="57" t="s">
        <v>70</v>
      </c>
      <c r="O34" s="747" t="s">
        <v>48</v>
      </c>
      <c r="P34" s="479"/>
    </row>
    <row r="35" spans="1:16" s="43" customFormat="1" ht="47.25">
      <c r="A35" s="29">
        <f t="shared" si="4"/>
        <v>25</v>
      </c>
      <c r="B35" s="30" t="s">
        <v>71</v>
      </c>
      <c r="C35" s="31" t="s">
        <v>32</v>
      </c>
      <c r="D35" s="119" t="s">
        <v>72</v>
      </c>
      <c r="E35" s="83">
        <v>10</v>
      </c>
      <c r="F35" s="481" t="s">
        <v>40</v>
      </c>
      <c r="G35" s="482">
        <v>1664139.6</v>
      </c>
      <c r="H35" s="83">
        <f>E35*G35</f>
        <v>16641396</v>
      </c>
      <c r="I35" s="378" t="s">
        <v>73</v>
      </c>
      <c r="J35" s="482">
        <v>15800000</v>
      </c>
      <c r="K35" s="53">
        <f t="shared" si="5"/>
        <v>841396</v>
      </c>
      <c r="L35" s="167">
        <f t="shared" si="3"/>
        <v>5.0560421733849732E-2</v>
      </c>
      <c r="M35" s="42" t="s">
        <v>906</v>
      </c>
      <c r="N35" s="361" t="s">
        <v>649</v>
      </c>
      <c r="O35" s="751" t="s">
        <v>27</v>
      </c>
      <c r="P35" s="479"/>
    </row>
    <row r="36" spans="1:16" s="43" customFormat="1" ht="31.5">
      <c r="A36" s="44">
        <f t="shared" si="4"/>
        <v>26</v>
      </c>
      <c r="B36" s="45" t="s">
        <v>71</v>
      </c>
      <c r="C36" s="46" t="s">
        <v>43</v>
      </c>
      <c r="D36" s="113" t="s">
        <v>72</v>
      </c>
      <c r="E36" s="116">
        <v>7</v>
      </c>
      <c r="F36" s="117" t="s">
        <v>66</v>
      </c>
      <c r="G36" s="118">
        <v>1463956.14</v>
      </c>
      <c r="H36" s="118">
        <v>10247423</v>
      </c>
      <c r="I36" s="115" t="s">
        <v>60</v>
      </c>
      <c r="J36" s="52">
        <v>10153836</v>
      </c>
      <c r="K36" s="53">
        <f t="shared" si="5"/>
        <v>93587</v>
      </c>
      <c r="L36" s="74">
        <f t="shared" si="3"/>
        <v>9.1327351276511183E-3</v>
      </c>
      <c r="M36" s="57" t="s">
        <v>74</v>
      </c>
      <c r="N36" s="57" t="s">
        <v>61</v>
      </c>
      <c r="O36" s="752" t="s">
        <v>27</v>
      </c>
      <c r="P36" s="479"/>
    </row>
    <row r="37" spans="1:16" s="43" customFormat="1" ht="60.75" customHeight="1">
      <c r="A37" s="44">
        <f t="shared" si="4"/>
        <v>27</v>
      </c>
      <c r="B37" s="45" t="s">
        <v>75</v>
      </c>
      <c r="C37" s="46" t="s">
        <v>43</v>
      </c>
      <c r="D37" s="113" t="s">
        <v>76</v>
      </c>
      <c r="E37" s="48">
        <v>2</v>
      </c>
      <c r="F37" s="49" t="s">
        <v>23</v>
      </c>
      <c r="G37" s="50">
        <v>5287167</v>
      </c>
      <c r="H37" s="50">
        <v>10574334</v>
      </c>
      <c r="I37" s="51" t="s">
        <v>60</v>
      </c>
      <c r="J37" s="52">
        <v>10574334</v>
      </c>
      <c r="K37" s="53">
        <f t="shared" si="5"/>
        <v>0</v>
      </c>
      <c r="L37" s="74">
        <f t="shared" si="3"/>
        <v>0</v>
      </c>
      <c r="M37" s="57" t="s">
        <v>77</v>
      </c>
      <c r="N37" s="57" t="s">
        <v>78</v>
      </c>
      <c r="O37" s="752" t="s">
        <v>27</v>
      </c>
      <c r="P37" s="479"/>
    </row>
    <row r="38" spans="1:16" s="43" customFormat="1" ht="60.75" customHeight="1">
      <c r="A38" s="44">
        <f>A37+1</f>
        <v>28</v>
      </c>
      <c r="B38" s="58" t="s">
        <v>721</v>
      </c>
      <c r="C38" s="519" t="s">
        <v>43</v>
      </c>
      <c r="D38" s="132" t="s">
        <v>722</v>
      </c>
      <c r="E38" s="76">
        <v>1</v>
      </c>
      <c r="F38" s="76" t="s">
        <v>23</v>
      </c>
      <c r="G38" s="60">
        <v>1314392</v>
      </c>
      <c r="H38" s="35">
        <f>E38*G38</f>
        <v>1314392</v>
      </c>
      <c r="I38" s="36" t="s">
        <v>105</v>
      </c>
      <c r="J38" s="60">
        <v>1314392</v>
      </c>
      <c r="K38" s="38">
        <f t="shared" si="5"/>
        <v>0</v>
      </c>
      <c r="L38" s="74">
        <f t="shared" si="3"/>
        <v>0</v>
      </c>
      <c r="M38" s="42" t="s">
        <v>907</v>
      </c>
      <c r="N38" s="361" t="s">
        <v>649</v>
      </c>
      <c r="O38" s="751"/>
      <c r="P38" s="479" t="s">
        <v>1075</v>
      </c>
    </row>
    <row r="39" spans="1:16" s="43" customFormat="1" ht="31.5">
      <c r="A39" s="44">
        <f>A38+1</f>
        <v>29</v>
      </c>
      <c r="B39" s="30" t="s">
        <v>79</v>
      </c>
      <c r="C39" s="31" t="s">
        <v>43</v>
      </c>
      <c r="D39" s="119" t="s">
        <v>80</v>
      </c>
      <c r="E39" s="33">
        <v>12</v>
      </c>
      <c r="F39" s="34" t="s">
        <v>66</v>
      </c>
      <c r="G39" s="35">
        <v>314788</v>
      </c>
      <c r="H39" s="35">
        <f>G39*E39</f>
        <v>3777456</v>
      </c>
      <c r="I39" s="36" t="s">
        <v>60</v>
      </c>
      <c r="J39" s="35">
        <v>3777456</v>
      </c>
      <c r="K39" s="38">
        <f t="shared" si="5"/>
        <v>0</v>
      </c>
      <c r="L39" s="74">
        <f t="shared" si="3"/>
        <v>0</v>
      </c>
      <c r="M39" s="42" t="s">
        <v>803</v>
      </c>
      <c r="N39" s="42" t="s">
        <v>61</v>
      </c>
      <c r="O39" s="751" t="s">
        <v>27</v>
      </c>
      <c r="P39" s="479"/>
    </row>
    <row r="40" spans="1:16" s="43" customFormat="1" ht="47.25">
      <c r="A40" s="44">
        <f t="shared" si="4"/>
        <v>30</v>
      </c>
      <c r="B40" s="45" t="s">
        <v>79</v>
      </c>
      <c r="C40" s="46" t="s">
        <v>43</v>
      </c>
      <c r="D40" s="113" t="s">
        <v>80</v>
      </c>
      <c r="E40" s="60">
        <v>26</v>
      </c>
      <c r="F40" s="59" t="s">
        <v>40</v>
      </c>
      <c r="G40" s="61">
        <v>333675.26</v>
      </c>
      <c r="H40" s="60">
        <f t="shared" ref="H40:H58" si="6">E40*G40</f>
        <v>8675556.7599999998</v>
      </c>
      <c r="I40" s="115" t="s">
        <v>73</v>
      </c>
      <c r="J40" s="35">
        <v>8175544</v>
      </c>
      <c r="K40" s="38">
        <f t="shared" si="5"/>
        <v>500012.75999999978</v>
      </c>
      <c r="L40" s="74">
        <f t="shared" si="3"/>
        <v>5.7634659518958617E-2</v>
      </c>
      <c r="M40" s="57" t="s">
        <v>909</v>
      </c>
      <c r="N40" s="361" t="s">
        <v>649</v>
      </c>
      <c r="O40" s="752" t="s">
        <v>27</v>
      </c>
      <c r="P40" s="479"/>
    </row>
    <row r="41" spans="1:16" s="43" customFormat="1">
      <c r="A41" s="44">
        <f t="shared" si="4"/>
        <v>31</v>
      </c>
      <c r="B41" s="45" t="s">
        <v>97</v>
      </c>
      <c r="C41" s="521"/>
      <c r="D41" s="113"/>
      <c r="E41" s="120"/>
      <c r="F41" s="59"/>
      <c r="G41" s="520"/>
      <c r="H41" s="484"/>
      <c r="I41" s="115"/>
      <c r="J41" s="59"/>
      <c r="K41" s="59"/>
      <c r="L41" s="74"/>
      <c r="M41" s="57"/>
      <c r="N41" s="57"/>
      <c r="O41" s="752" t="s">
        <v>27</v>
      </c>
      <c r="P41" s="479"/>
    </row>
    <row r="42" spans="1:16" s="43" customFormat="1" ht="110.25">
      <c r="A42" s="44">
        <f>A41+1</f>
        <v>32</v>
      </c>
      <c r="B42" s="58" t="s">
        <v>719</v>
      </c>
      <c r="C42" s="46" t="s">
        <v>43</v>
      </c>
      <c r="D42" s="132" t="s">
        <v>720</v>
      </c>
      <c r="E42" s="76">
        <v>1</v>
      </c>
      <c r="F42" s="76" t="s">
        <v>40</v>
      </c>
      <c r="G42" s="120">
        <v>709824</v>
      </c>
      <c r="H42" s="60">
        <f>E42*G42</f>
        <v>709824</v>
      </c>
      <c r="I42" s="115" t="s">
        <v>73</v>
      </c>
      <c r="J42" s="37">
        <v>709824</v>
      </c>
      <c r="K42" s="38">
        <f t="shared" ref="K42:K47" si="7">H42-J42</f>
        <v>0</v>
      </c>
      <c r="L42" s="74">
        <f t="shared" ref="L42" si="8">K42/H42</f>
        <v>0</v>
      </c>
      <c r="M42" s="42" t="s">
        <v>908</v>
      </c>
      <c r="N42" s="361" t="s">
        <v>649</v>
      </c>
      <c r="O42" s="752"/>
      <c r="P42" s="479"/>
    </row>
    <row r="43" spans="1:16" s="43" customFormat="1" ht="47.25">
      <c r="A43" s="44">
        <f>A42+1</f>
        <v>33</v>
      </c>
      <c r="B43" s="45" t="s">
        <v>738</v>
      </c>
      <c r="C43" s="46" t="s">
        <v>43</v>
      </c>
      <c r="D43" s="113" t="s">
        <v>81</v>
      </c>
      <c r="E43" s="120">
        <v>1</v>
      </c>
      <c r="F43" s="59" t="s">
        <v>40</v>
      </c>
      <c r="G43" s="120">
        <v>1612351.1600000001</v>
      </c>
      <c r="H43" s="60">
        <f t="shared" si="6"/>
        <v>1612351.1600000001</v>
      </c>
      <c r="I43" s="115" t="s">
        <v>73</v>
      </c>
      <c r="J43" s="120">
        <v>1610000</v>
      </c>
      <c r="K43" s="53">
        <f t="shared" si="7"/>
        <v>2351.160000000149</v>
      </c>
      <c r="L43" s="74">
        <f>K43/H43</f>
        <v>1.4582183201332821E-3</v>
      </c>
      <c r="M43" s="57" t="s">
        <v>899</v>
      </c>
      <c r="N43" s="57" t="s">
        <v>894</v>
      </c>
      <c r="O43" s="752" t="s">
        <v>27</v>
      </c>
      <c r="P43" s="479"/>
    </row>
    <row r="44" spans="1:16" s="43" customFormat="1" ht="46.5" customHeight="1">
      <c r="A44" s="44">
        <f t="shared" si="4"/>
        <v>34</v>
      </c>
      <c r="B44" s="58" t="s">
        <v>82</v>
      </c>
      <c r="C44" s="46" t="s">
        <v>43</v>
      </c>
      <c r="D44" s="121" t="s">
        <v>650</v>
      </c>
      <c r="E44" s="52">
        <v>2</v>
      </c>
      <c r="F44" s="59" t="s">
        <v>40</v>
      </c>
      <c r="G44" s="52">
        <v>741989.4</v>
      </c>
      <c r="H44" s="60">
        <f t="shared" si="6"/>
        <v>1483978.8</v>
      </c>
      <c r="I44" s="115" t="s">
        <v>73</v>
      </c>
      <c r="J44" s="52">
        <v>1316000</v>
      </c>
      <c r="K44" s="53">
        <f t="shared" si="7"/>
        <v>167978.80000000005</v>
      </c>
      <c r="L44" s="74">
        <f t="shared" si="3"/>
        <v>0.11319487852521885</v>
      </c>
      <c r="M44" s="57" t="s">
        <v>910</v>
      </c>
      <c r="N44" s="57" t="s">
        <v>767</v>
      </c>
      <c r="O44" s="752" t="s">
        <v>27</v>
      </c>
      <c r="P44" s="479"/>
    </row>
    <row r="45" spans="1:16" s="43" customFormat="1" ht="75.75" customHeight="1">
      <c r="A45" s="44">
        <f t="shared" si="4"/>
        <v>35</v>
      </c>
      <c r="B45" s="122" t="s">
        <v>651</v>
      </c>
      <c r="C45" s="46" t="s">
        <v>43</v>
      </c>
      <c r="D45" s="113" t="s">
        <v>83</v>
      </c>
      <c r="E45" s="120">
        <v>2</v>
      </c>
      <c r="F45" s="59" t="s">
        <v>40</v>
      </c>
      <c r="G45" s="120">
        <v>127758.62000000001</v>
      </c>
      <c r="H45" s="314">
        <f t="shared" si="6"/>
        <v>255517.24000000002</v>
      </c>
      <c r="I45" s="115" t="s">
        <v>73</v>
      </c>
      <c r="J45" s="622">
        <v>255517.24</v>
      </c>
      <c r="K45" s="53">
        <f t="shared" si="7"/>
        <v>0</v>
      </c>
      <c r="L45" s="74">
        <f t="shared" si="3"/>
        <v>0</v>
      </c>
      <c r="M45" s="57" t="s">
        <v>932</v>
      </c>
      <c r="N45" s="57" t="s">
        <v>895</v>
      </c>
      <c r="O45" s="752" t="s">
        <v>27</v>
      </c>
      <c r="P45" s="479"/>
    </row>
    <row r="46" spans="1:16" s="43" customFormat="1" ht="193.5" customHeight="1">
      <c r="A46" s="44">
        <f t="shared" si="4"/>
        <v>36</v>
      </c>
      <c r="B46" s="695" t="s">
        <v>85</v>
      </c>
      <c r="C46" s="696" t="s">
        <v>32</v>
      </c>
      <c r="D46" s="694" t="s">
        <v>1048</v>
      </c>
      <c r="E46" s="697">
        <v>3</v>
      </c>
      <c r="F46" s="698" t="s">
        <v>40</v>
      </c>
      <c r="G46" s="699">
        <v>7011908</v>
      </c>
      <c r="H46" s="700">
        <f t="shared" si="6"/>
        <v>21035724</v>
      </c>
      <c r="I46" s="701" t="s">
        <v>84</v>
      </c>
      <c r="J46" s="699">
        <v>18900000</v>
      </c>
      <c r="K46" s="815">
        <f t="shared" si="7"/>
        <v>2135724</v>
      </c>
      <c r="L46" s="882">
        <f t="shared" si="3"/>
        <v>0.10152842849620959</v>
      </c>
      <c r="M46" s="809" t="s">
        <v>1275</v>
      </c>
      <c r="N46" s="809" t="s">
        <v>1253</v>
      </c>
      <c r="O46" s="814" t="s">
        <v>27</v>
      </c>
      <c r="P46" s="883" t="s">
        <v>1383</v>
      </c>
    </row>
    <row r="47" spans="1:16" s="969" customFormat="1">
      <c r="A47" s="44">
        <f t="shared" ref="A47:A53" si="9">A46+1</f>
        <v>37</v>
      </c>
      <c r="B47" s="695" t="s">
        <v>1379</v>
      </c>
      <c r="C47" s="696" t="s">
        <v>840</v>
      </c>
      <c r="D47" s="694" t="s">
        <v>1380</v>
      </c>
      <c r="E47" s="697">
        <v>1</v>
      </c>
      <c r="F47" s="698" t="s">
        <v>40</v>
      </c>
      <c r="G47" s="699">
        <v>258920</v>
      </c>
      <c r="H47" s="700">
        <f t="shared" si="6"/>
        <v>258920</v>
      </c>
      <c r="I47" s="701" t="s">
        <v>1381</v>
      </c>
      <c r="J47" s="699">
        <v>258920</v>
      </c>
      <c r="K47" s="815">
        <f t="shared" si="7"/>
        <v>0</v>
      </c>
      <c r="L47" s="882">
        <f t="shared" ref="L47" si="10">K47/H47</f>
        <v>0</v>
      </c>
      <c r="M47" s="127" t="s">
        <v>1382</v>
      </c>
      <c r="N47" s="912" t="s">
        <v>842</v>
      </c>
      <c r="O47" s="814" t="s">
        <v>27</v>
      </c>
      <c r="P47" s="883"/>
    </row>
    <row r="48" spans="1:16" s="43" customFormat="1" ht="27" customHeight="1">
      <c r="A48" s="198">
        <f t="shared" si="9"/>
        <v>38</v>
      </c>
      <c r="B48" s="692" t="s">
        <v>86</v>
      </c>
      <c r="C48" s="241"/>
      <c r="D48" s="203"/>
      <c r="E48" s="210"/>
      <c r="F48" s="219"/>
      <c r="G48" s="690"/>
      <c r="H48" s="235">
        <v>96150</v>
      </c>
      <c r="I48" s="693"/>
      <c r="J48" s="219"/>
      <c r="K48" s="219"/>
      <c r="L48" s="207"/>
      <c r="M48" s="208"/>
      <c r="N48" s="208"/>
      <c r="O48" s="758" t="s">
        <v>27</v>
      </c>
      <c r="P48" s="479"/>
    </row>
    <row r="49" spans="1:16" s="686" customFormat="1" ht="51.75" customHeight="1">
      <c r="A49" s="198">
        <f t="shared" si="9"/>
        <v>39</v>
      </c>
      <c r="B49" s="692" t="s">
        <v>86</v>
      </c>
      <c r="C49" s="241" t="s">
        <v>840</v>
      </c>
      <c r="D49" s="203" t="s">
        <v>1044</v>
      </c>
      <c r="E49" s="210">
        <v>1</v>
      </c>
      <c r="F49" s="219" t="s">
        <v>40</v>
      </c>
      <c r="G49" s="690">
        <v>264250</v>
      </c>
      <c r="H49" s="235">
        <f>E49*G49</f>
        <v>264250</v>
      </c>
      <c r="I49" s="693" t="s">
        <v>84</v>
      </c>
      <c r="J49" s="690">
        <v>264250</v>
      </c>
      <c r="K49" s="206">
        <f>H49-J49</f>
        <v>0</v>
      </c>
      <c r="L49" s="207">
        <f>K49/H49</f>
        <v>0</v>
      </c>
      <c r="M49" s="208" t="s">
        <v>1047</v>
      </c>
      <c r="N49" s="575" t="s">
        <v>842</v>
      </c>
      <c r="O49" s="758" t="s">
        <v>27</v>
      </c>
      <c r="P49" s="479"/>
    </row>
    <row r="50" spans="1:16" s="836" customFormat="1" ht="51.75" customHeight="1">
      <c r="A50" s="735">
        <f t="shared" si="9"/>
        <v>40</v>
      </c>
      <c r="B50" s="58" t="s">
        <v>87</v>
      </c>
      <c r="C50" s="169"/>
      <c r="D50" s="113"/>
      <c r="E50" s="834"/>
      <c r="F50" s="641"/>
      <c r="G50" s="800"/>
      <c r="H50" s="78">
        <v>303447</v>
      </c>
      <c r="I50" s="115"/>
      <c r="J50" s="800"/>
      <c r="K50" s="527"/>
      <c r="L50" s="801"/>
      <c r="M50" s="361"/>
      <c r="N50" s="835"/>
      <c r="O50" s="802"/>
      <c r="P50" s="738"/>
    </row>
    <row r="51" spans="1:16" s="43" customFormat="1" ht="351" customHeight="1">
      <c r="A51" s="998">
        <f t="shared" si="9"/>
        <v>41</v>
      </c>
      <c r="B51" s="999" t="s">
        <v>87</v>
      </c>
      <c r="C51" s="886" t="s">
        <v>43</v>
      </c>
      <c r="D51" s="885" t="s">
        <v>1186</v>
      </c>
      <c r="E51" s="1000">
        <v>150</v>
      </c>
      <c r="F51" s="1001" t="s">
        <v>40</v>
      </c>
      <c r="G51" s="1008">
        <v>20150.57</v>
      </c>
      <c r="H51" s="1003">
        <f>E51*G51</f>
        <v>3022585.5</v>
      </c>
      <c r="I51" s="1004" t="s">
        <v>378</v>
      </c>
      <c r="J51" s="1002">
        <v>2985000</v>
      </c>
      <c r="K51" s="1005">
        <f>H51-J51</f>
        <v>37585.5</v>
      </c>
      <c r="L51" s="893">
        <f t="shared" ref="L51" si="11">K51/H51</f>
        <v>1.2434883975986783E-2</v>
      </c>
      <c r="M51" s="1006" t="s">
        <v>1326</v>
      </c>
      <c r="N51" s="1006" t="s">
        <v>1215</v>
      </c>
      <c r="O51" s="1007" t="s">
        <v>27</v>
      </c>
      <c r="P51" s="896" t="s">
        <v>1409</v>
      </c>
    </row>
    <row r="52" spans="1:16" s="997" customFormat="1" ht="266.25" customHeight="1">
      <c r="A52" s="998">
        <f t="shared" si="9"/>
        <v>42</v>
      </c>
      <c r="B52" s="999" t="s">
        <v>719</v>
      </c>
      <c r="C52" s="886" t="s">
        <v>43</v>
      </c>
      <c r="D52" s="885" t="s">
        <v>1413</v>
      </c>
      <c r="E52" s="1000">
        <v>4</v>
      </c>
      <c r="F52" s="1001" t="s">
        <v>40</v>
      </c>
      <c r="G52" s="1008">
        <v>788978.5</v>
      </c>
      <c r="H52" s="1003">
        <f>E52*G52</f>
        <v>3155914</v>
      </c>
      <c r="I52" s="1004" t="s">
        <v>1381</v>
      </c>
      <c r="J52" s="1002"/>
      <c r="K52" s="1005"/>
      <c r="L52" s="893"/>
      <c r="M52" s="1006"/>
      <c r="N52" s="1006"/>
      <c r="O52" s="1007" t="s">
        <v>27</v>
      </c>
      <c r="P52" s="896"/>
    </row>
    <row r="53" spans="1:16" s="43" customFormat="1" ht="31.5">
      <c r="A53" s="44">
        <f t="shared" si="9"/>
        <v>43</v>
      </c>
      <c r="B53" s="58" t="s">
        <v>88</v>
      </c>
      <c r="C53" s="46" t="s">
        <v>43</v>
      </c>
      <c r="D53" s="113" t="s">
        <v>89</v>
      </c>
      <c r="E53" s="123">
        <v>1</v>
      </c>
      <c r="F53" s="59" t="s">
        <v>40</v>
      </c>
      <c r="G53" s="52">
        <v>2279000</v>
      </c>
      <c r="H53" s="60">
        <f t="shared" si="6"/>
        <v>2279000</v>
      </c>
      <c r="I53" s="115" t="s">
        <v>73</v>
      </c>
      <c r="J53" s="52">
        <v>2184000</v>
      </c>
      <c r="K53" s="53">
        <f t="shared" ref="K53:K58" si="12">H53-J53</f>
        <v>95000</v>
      </c>
      <c r="L53" s="74">
        <f t="shared" si="3"/>
        <v>4.1684949539271612E-2</v>
      </c>
      <c r="M53" s="361" t="s">
        <v>978</v>
      </c>
      <c r="N53" s="57" t="s">
        <v>896</v>
      </c>
      <c r="O53" s="752" t="s">
        <v>27</v>
      </c>
      <c r="P53" s="479"/>
    </row>
    <row r="54" spans="1:16" s="43" customFormat="1" ht="45" customHeight="1">
      <c r="A54" s="44">
        <f t="shared" si="4"/>
        <v>44</v>
      </c>
      <c r="B54" s="58" t="s">
        <v>90</v>
      </c>
      <c r="C54" s="46" t="s">
        <v>840</v>
      </c>
      <c r="D54" s="58" t="s">
        <v>870</v>
      </c>
      <c r="E54" s="123">
        <v>10</v>
      </c>
      <c r="F54" s="59" t="s">
        <v>40</v>
      </c>
      <c r="G54" s="52">
        <v>454190.92000000004</v>
      </c>
      <c r="H54" s="60">
        <f t="shared" si="6"/>
        <v>4541909.2</v>
      </c>
      <c r="I54" s="115" t="s">
        <v>871</v>
      </c>
      <c r="J54" s="52">
        <v>4017589.28</v>
      </c>
      <c r="K54" s="53">
        <f t="shared" si="12"/>
        <v>524319.92000000039</v>
      </c>
      <c r="L54" s="74">
        <f t="shared" si="3"/>
        <v>0.11544042315949433</v>
      </c>
      <c r="M54" s="361" t="s">
        <v>872</v>
      </c>
      <c r="N54" s="588" t="s">
        <v>842</v>
      </c>
      <c r="O54" s="752" t="s">
        <v>27</v>
      </c>
      <c r="P54" s="479"/>
    </row>
    <row r="55" spans="1:16" s="43" customFormat="1" ht="33" customHeight="1">
      <c r="A55" s="44">
        <f t="shared" si="4"/>
        <v>45</v>
      </c>
      <c r="B55" s="58" t="s">
        <v>91</v>
      </c>
      <c r="C55" s="46" t="s">
        <v>840</v>
      </c>
      <c r="D55" s="113" t="s">
        <v>868</v>
      </c>
      <c r="E55" s="123">
        <v>2</v>
      </c>
      <c r="F55" s="59" t="s">
        <v>40</v>
      </c>
      <c r="G55" s="52">
        <v>501512.5</v>
      </c>
      <c r="H55" s="60">
        <f t="shared" si="6"/>
        <v>1003025</v>
      </c>
      <c r="I55" s="115" t="s">
        <v>871</v>
      </c>
      <c r="J55" s="52">
        <v>714089.28</v>
      </c>
      <c r="K55" s="53">
        <f t="shared" si="12"/>
        <v>288935.71999999997</v>
      </c>
      <c r="L55" s="74">
        <f t="shared" ref="L55" si="13">K55/H55</f>
        <v>0.28806432541561772</v>
      </c>
      <c r="M55" s="361" t="s">
        <v>869</v>
      </c>
      <c r="N55" s="588" t="s">
        <v>842</v>
      </c>
      <c r="O55" s="752" t="s">
        <v>27</v>
      </c>
      <c r="P55" s="479"/>
    </row>
    <row r="56" spans="1:16" s="43" customFormat="1" ht="31.5">
      <c r="A56" s="44">
        <f t="shared" si="4"/>
        <v>46</v>
      </c>
      <c r="B56" s="58" t="s">
        <v>92</v>
      </c>
      <c r="C56" s="46" t="s">
        <v>43</v>
      </c>
      <c r="D56" s="113" t="s">
        <v>93</v>
      </c>
      <c r="E56" s="123">
        <v>1</v>
      </c>
      <c r="F56" s="59" t="s">
        <v>40</v>
      </c>
      <c r="G56" s="52">
        <v>1727800</v>
      </c>
      <c r="H56" s="60">
        <f t="shared" si="6"/>
        <v>1727800</v>
      </c>
      <c r="I56" s="115" t="s">
        <v>73</v>
      </c>
      <c r="J56" s="52">
        <v>1689877</v>
      </c>
      <c r="K56" s="53">
        <f t="shared" si="12"/>
        <v>37923</v>
      </c>
      <c r="L56" s="74">
        <f t="shared" si="3"/>
        <v>2.1948720916772774E-2</v>
      </c>
      <c r="M56" s="57" t="s">
        <v>911</v>
      </c>
      <c r="N56" s="57" t="s">
        <v>766</v>
      </c>
      <c r="O56" s="752" t="s">
        <v>27</v>
      </c>
      <c r="P56" s="479"/>
    </row>
    <row r="57" spans="1:16" s="43" customFormat="1" ht="31.5">
      <c r="A57" s="44">
        <f t="shared" si="4"/>
        <v>47</v>
      </c>
      <c r="B57" s="58" t="s">
        <v>94</v>
      </c>
      <c r="C57" s="46" t="s">
        <v>43</v>
      </c>
      <c r="D57" s="113" t="s">
        <v>95</v>
      </c>
      <c r="E57" s="123">
        <v>1</v>
      </c>
      <c r="F57" s="59" t="s">
        <v>40</v>
      </c>
      <c r="G57" s="52">
        <v>243800</v>
      </c>
      <c r="H57" s="60">
        <f t="shared" si="6"/>
        <v>243800</v>
      </c>
      <c r="I57" s="115" t="s">
        <v>105</v>
      </c>
      <c r="J57" s="52">
        <v>229467</v>
      </c>
      <c r="K57" s="53">
        <f t="shared" si="12"/>
        <v>14333</v>
      </c>
      <c r="L57" s="74">
        <f t="shared" si="3"/>
        <v>5.8789991796554551E-2</v>
      </c>
      <c r="M57" s="361" t="s">
        <v>979</v>
      </c>
      <c r="N57" s="57" t="s">
        <v>766</v>
      </c>
      <c r="O57" s="752" t="s">
        <v>27</v>
      </c>
      <c r="P57" s="479"/>
    </row>
    <row r="58" spans="1:16" s="43" customFormat="1" ht="44.25" customHeight="1">
      <c r="A58" s="44">
        <f t="shared" si="4"/>
        <v>48</v>
      </c>
      <c r="B58" s="58" t="s">
        <v>96</v>
      </c>
      <c r="C58" s="46" t="s">
        <v>840</v>
      </c>
      <c r="D58" s="113" t="s">
        <v>841</v>
      </c>
      <c r="E58" s="123">
        <v>1</v>
      </c>
      <c r="F58" s="59" t="s">
        <v>40</v>
      </c>
      <c r="G58" s="52">
        <v>1303800</v>
      </c>
      <c r="H58" s="60">
        <f t="shared" si="6"/>
        <v>1303800</v>
      </c>
      <c r="I58" s="115" t="s">
        <v>111</v>
      </c>
      <c r="J58" s="52">
        <v>1026758.93</v>
      </c>
      <c r="K58" s="53">
        <f t="shared" si="12"/>
        <v>277041.06999999995</v>
      </c>
      <c r="L58" s="74">
        <f t="shared" si="3"/>
        <v>0.2124873983739837</v>
      </c>
      <c r="M58" s="361" t="s">
        <v>867</v>
      </c>
      <c r="N58" s="588" t="s">
        <v>842</v>
      </c>
      <c r="O58" s="752" t="s">
        <v>27</v>
      </c>
      <c r="P58" s="479"/>
    </row>
    <row r="59" spans="1:16" s="43" customFormat="1">
      <c r="A59" s="44">
        <f t="shared" si="4"/>
        <v>49</v>
      </c>
      <c r="B59" s="131" t="s">
        <v>97</v>
      </c>
      <c r="C59" s="46"/>
      <c r="D59" s="317"/>
      <c r="E59" s="484"/>
      <c r="F59" s="46"/>
      <c r="G59" s="485"/>
      <c r="H59" s="486"/>
      <c r="I59" s="487"/>
      <c r="J59" s="59"/>
      <c r="K59" s="59"/>
      <c r="L59" s="74"/>
      <c r="M59" s="57"/>
      <c r="N59" s="57"/>
      <c r="O59" s="752" t="s">
        <v>48</v>
      </c>
      <c r="P59" s="479"/>
    </row>
    <row r="60" spans="1:16" s="43" customFormat="1" ht="31.5">
      <c r="A60" s="44">
        <f t="shared" si="4"/>
        <v>50</v>
      </c>
      <c r="B60" s="131" t="s">
        <v>652</v>
      </c>
      <c r="C60" s="46"/>
      <c r="D60" s="317"/>
      <c r="E60" s="484"/>
      <c r="F60" s="46"/>
      <c r="G60" s="485">
        <v>23790</v>
      </c>
      <c r="H60" s="486">
        <v>23790</v>
      </c>
      <c r="I60" s="50" t="s">
        <v>645</v>
      </c>
      <c r="J60" s="59"/>
      <c r="K60" s="59"/>
      <c r="L60" s="74"/>
      <c r="M60" s="57"/>
      <c r="N60" s="57"/>
      <c r="O60" s="752" t="s">
        <v>48</v>
      </c>
      <c r="P60" s="479"/>
    </row>
    <row r="61" spans="1:16" s="43" customFormat="1" ht="47.25">
      <c r="A61" s="44">
        <f t="shared" si="4"/>
        <v>51</v>
      </c>
      <c r="B61" s="483" t="s">
        <v>98</v>
      </c>
      <c r="C61" s="46" t="s">
        <v>43</v>
      </c>
      <c r="D61" s="483" t="s">
        <v>653</v>
      </c>
      <c r="E61" s="320">
        <v>1</v>
      </c>
      <c r="F61" s="320" t="s">
        <v>23</v>
      </c>
      <c r="G61" s="46">
        <v>4772960</v>
      </c>
      <c r="H61" s="52">
        <f>E61*G61</f>
        <v>4772960</v>
      </c>
      <c r="I61" s="36" t="s">
        <v>64</v>
      </c>
      <c r="J61" s="46">
        <v>4608000</v>
      </c>
      <c r="K61" s="53">
        <f>H61-J61</f>
        <v>164960</v>
      </c>
      <c r="L61" s="74">
        <f t="shared" si="3"/>
        <v>3.4561362341188694E-2</v>
      </c>
      <c r="M61" s="57" t="s">
        <v>686</v>
      </c>
      <c r="N61" s="57" t="s">
        <v>99</v>
      </c>
      <c r="O61" s="747" t="s">
        <v>100</v>
      </c>
      <c r="P61" s="479"/>
    </row>
    <row r="62" spans="1:16" s="43" customFormat="1" ht="204.75">
      <c r="A62" s="44">
        <f t="shared" ref="A62:A68" si="14">A61+1</f>
        <v>52</v>
      </c>
      <c r="B62" s="483" t="s">
        <v>573</v>
      </c>
      <c r="C62" s="46" t="s">
        <v>43</v>
      </c>
      <c r="D62" s="483" t="s">
        <v>654</v>
      </c>
      <c r="E62" s="320">
        <v>1</v>
      </c>
      <c r="F62" s="320" t="s">
        <v>23</v>
      </c>
      <c r="G62" s="488">
        <v>3507648</v>
      </c>
      <c r="H62" s="52">
        <f>E62*G62</f>
        <v>3507648</v>
      </c>
      <c r="I62" s="51" t="s">
        <v>73</v>
      </c>
      <c r="J62" s="46">
        <v>3076656</v>
      </c>
      <c r="K62" s="53">
        <f>H62-J62</f>
        <v>430992</v>
      </c>
      <c r="L62" s="74">
        <f t="shared" ref="L62" si="15">K62/H62</f>
        <v>0.12287207838414801</v>
      </c>
      <c r="M62" s="57" t="s">
        <v>912</v>
      </c>
      <c r="N62" s="57" t="s">
        <v>70</v>
      </c>
      <c r="O62" s="752" t="s">
        <v>48</v>
      </c>
      <c r="P62" s="479"/>
    </row>
    <row r="63" spans="1:16" s="43" customFormat="1" ht="47.25">
      <c r="A63" s="811">
        <f t="shared" si="14"/>
        <v>53</v>
      </c>
      <c r="B63" s="907" t="s">
        <v>101</v>
      </c>
      <c r="C63" s="696" t="s">
        <v>43</v>
      </c>
      <c r="D63" s="694" t="s">
        <v>655</v>
      </c>
      <c r="E63" s="908">
        <v>1</v>
      </c>
      <c r="F63" s="909" t="s">
        <v>23</v>
      </c>
      <c r="G63" s="910">
        <v>534022</v>
      </c>
      <c r="H63" s="911">
        <v>534022</v>
      </c>
      <c r="I63" s="911" t="s">
        <v>645</v>
      </c>
      <c r="J63" s="698"/>
      <c r="K63" s="698"/>
      <c r="L63" s="882"/>
      <c r="M63" s="809"/>
      <c r="N63" s="809"/>
      <c r="O63" s="814" t="s">
        <v>48</v>
      </c>
      <c r="P63" s="883"/>
    </row>
    <row r="64" spans="1:16" s="741" customFormat="1" ht="34.5" customHeight="1">
      <c r="A64" s="811">
        <f t="shared" si="14"/>
        <v>54</v>
      </c>
      <c r="B64" s="907" t="s">
        <v>1072</v>
      </c>
      <c r="C64" s="46" t="s">
        <v>840</v>
      </c>
      <c r="D64" s="694" t="s">
        <v>1073</v>
      </c>
      <c r="E64" s="908">
        <v>1</v>
      </c>
      <c r="F64" s="909" t="s">
        <v>66</v>
      </c>
      <c r="G64" s="910">
        <v>26777</v>
      </c>
      <c r="H64" s="911">
        <f t="shared" ref="H64:H69" si="16">E64*G64</f>
        <v>26777</v>
      </c>
      <c r="I64" s="911" t="s">
        <v>464</v>
      </c>
      <c r="J64" s="910">
        <v>26777</v>
      </c>
      <c r="K64" s="815">
        <f>H64-J64</f>
        <v>0</v>
      </c>
      <c r="L64" s="882">
        <f t="shared" si="3"/>
        <v>0</v>
      </c>
      <c r="M64" s="809" t="s">
        <v>1124</v>
      </c>
      <c r="N64" s="912" t="s">
        <v>1074</v>
      </c>
      <c r="O64" s="814" t="s">
        <v>48</v>
      </c>
      <c r="P64" s="883"/>
    </row>
    <row r="65" spans="1:16" s="746" customFormat="1" ht="76.5" customHeight="1">
      <c r="A65" s="811">
        <f>A64+1</f>
        <v>55</v>
      </c>
      <c r="B65" s="807" t="s">
        <v>1091</v>
      </c>
      <c r="C65" s="696" t="s">
        <v>43</v>
      </c>
      <c r="D65" s="807" t="s">
        <v>1092</v>
      </c>
      <c r="E65" s="913">
        <v>1</v>
      </c>
      <c r="F65" s="696" t="s">
        <v>23</v>
      </c>
      <c r="G65" s="914">
        <v>1110960</v>
      </c>
      <c r="H65" s="911">
        <f t="shared" si="16"/>
        <v>1110960</v>
      </c>
      <c r="I65" s="911" t="s">
        <v>378</v>
      </c>
      <c r="J65" s="910">
        <v>1100000</v>
      </c>
      <c r="K65" s="815">
        <f>H65-J65</f>
        <v>10960</v>
      </c>
      <c r="L65" s="882">
        <f t="shared" ref="L65" si="17">K65/H65</f>
        <v>9.8653416864693602E-3</v>
      </c>
      <c r="M65" s="809" t="s">
        <v>1254</v>
      </c>
      <c r="N65" s="809" t="s">
        <v>897</v>
      </c>
      <c r="O65" s="814" t="s">
        <v>48</v>
      </c>
      <c r="P65" s="883"/>
    </row>
    <row r="66" spans="1:16" s="906" customFormat="1" ht="76.5" customHeight="1">
      <c r="A66" s="811">
        <f>A65+1</f>
        <v>56</v>
      </c>
      <c r="B66" s="807" t="s">
        <v>1292</v>
      </c>
      <c r="C66" s="696" t="s">
        <v>43</v>
      </c>
      <c r="D66" s="807" t="s">
        <v>1293</v>
      </c>
      <c r="E66" s="913">
        <v>1</v>
      </c>
      <c r="F66" s="696" t="s">
        <v>23</v>
      </c>
      <c r="G66" s="915">
        <v>2605070</v>
      </c>
      <c r="H66" s="911">
        <f t="shared" si="16"/>
        <v>2605070</v>
      </c>
      <c r="I66" s="911" t="s">
        <v>108</v>
      </c>
      <c r="J66" s="910"/>
      <c r="K66" s="815"/>
      <c r="L66" s="882"/>
      <c r="M66" s="809" t="s">
        <v>1358</v>
      </c>
      <c r="N66" s="809"/>
      <c r="O66" s="814" t="s">
        <v>48</v>
      </c>
      <c r="P66" s="883"/>
    </row>
    <row r="67" spans="1:16" s="614" customFormat="1" ht="95.25" customHeight="1">
      <c r="A67" s="44">
        <f>A66+1</f>
        <v>57</v>
      </c>
      <c r="B67" s="58" t="s">
        <v>865</v>
      </c>
      <c r="C67" s="46" t="s">
        <v>43</v>
      </c>
      <c r="D67" s="113" t="s">
        <v>866</v>
      </c>
      <c r="E67" s="56">
        <v>30</v>
      </c>
      <c r="F67" s="130" t="s">
        <v>930</v>
      </c>
      <c r="G67" s="61">
        <v>49450</v>
      </c>
      <c r="H67" s="50">
        <f t="shared" si="16"/>
        <v>1483500</v>
      </c>
      <c r="I67" s="50" t="s">
        <v>111</v>
      </c>
      <c r="J67" s="61">
        <v>927570</v>
      </c>
      <c r="K67" s="53">
        <f>H67-J67</f>
        <v>555930</v>
      </c>
      <c r="L67" s="74">
        <f>K67/H67</f>
        <v>0.37474216380182002</v>
      </c>
      <c r="M67" s="361" t="s">
        <v>1023</v>
      </c>
      <c r="N67" s="57" t="s">
        <v>70</v>
      </c>
      <c r="O67" s="752" t="s">
        <v>48</v>
      </c>
      <c r="P67" s="479"/>
    </row>
    <row r="68" spans="1:16" s="529" customFormat="1" ht="82.5" customHeight="1">
      <c r="A68" s="44">
        <f t="shared" si="14"/>
        <v>58</v>
      </c>
      <c r="B68" s="58" t="s">
        <v>758</v>
      </c>
      <c r="C68" s="46" t="s">
        <v>43</v>
      </c>
      <c r="D68" s="113" t="s">
        <v>759</v>
      </c>
      <c r="E68" s="56">
        <v>200</v>
      </c>
      <c r="F68" s="130" t="s">
        <v>66</v>
      </c>
      <c r="G68" s="61">
        <v>5803.57</v>
      </c>
      <c r="H68" s="50">
        <f t="shared" si="16"/>
        <v>1160714</v>
      </c>
      <c r="I68" s="50" t="s">
        <v>105</v>
      </c>
      <c r="J68" s="61">
        <v>750000</v>
      </c>
      <c r="K68" s="53">
        <f>H68-J68</f>
        <v>410714</v>
      </c>
      <c r="L68" s="74">
        <f t="shared" si="3"/>
        <v>0.35384599479286027</v>
      </c>
      <c r="M68" s="57" t="s">
        <v>931</v>
      </c>
      <c r="N68" s="57" t="s">
        <v>897</v>
      </c>
      <c r="O68" s="752" t="s">
        <v>48</v>
      </c>
      <c r="P68" s="479"/>
    </row>
    <row r="69" spans="1:16" s="788" customFormat="1" ht="129.75" customHeight="1">
      <c r="A69" s="44">
        <f>A68+1</f>
        <v>59</v>
      </c>
      <c r="B69" s="58" t="s">
        <v>1098</v>
      </c>
      <c r="C69" s="46" t="s">
        <v>840</v>
      </c>
      <c r="D69" s="113" t="s">
        <v>1099</v>
      </c>
      <c r="E69" s="56">
        <v>1</v>
      </c>
      <c r="F69" s="130" t="s">
        <v>23</v>
      </c>
      <c r="G69" s="61">
        <v>1280819.75</v>
      </c>
      <c r="H69" s="50">
        <f t="shared" si="16"/>
        <v>1280819.75</v>
      </c>
      <c r="I69" s="118" t="s">
        <v>378</v>
      </c>
      <c r="J69" s="61">
        <v>1280819.75</v>
      </c>
      <c r="K69" s="53">
        <f>H69-J69</f>
        <v>0</v>
      </c>
      <c r="L69" s="74">
        <f t="shared" ref="L69" si="18">K69/H69</f>
        <v>0</v>
      </c>
      <c r="M69" s="361" t="s">
        <v>1171</v>
      </c>
      <c r="N69" s="593" t="s">
        <v>1100</v>
      </c>
      <c r="O69" s="752" t="s">
        <v>48</v>
      </c>
      <c r="P69" s="479"/>
    </row>
    <row r="70" spans="1:16" s="43" customFormat="1">
      <c r="A70" s="44">
        <f>A69+1</f>
        <v>60</v>
      </c>
      <c r="B70" s="546" t="s">
        <v>97</v>
      </c>
      <c r="C70" s="169"/>
      <c r="D70" s="113"/>
      <c r="E70" s="707"/>
      <c r="F70" s="641"/>
      <c r="G70" s="706"/>
      <c r="H70" s="78"/>
      <c r="I70" s="115"/>
      <c r="J70" s="59"/>
      <c r="K70" s="59"/>
      <c r="L70" s="74"/>
      <c r="M70" s="57"/>
      <c r="N70" s="57"/>
      <c r="O70" s="752" t="s">
        <v>27</v>
      </c>
      <c r="P70" s="479"/>
    </row>
    <row r="71" spans="1:16" s="43" customFormat="1">
      <c r="A71" s="44">
        <f t="shared" si="4"/>
        <v>61</v>
      </c>
      <c r="B71" s="546" t="s">
        <v>97</v>
      </c>
      <c r="C71" s="169"/>
      <c r="D71" s="113"/>
      <c r="E71" s="707"/>
      <c r="F71" s="641"/>
      <c r="G71" s="706"/>
      <c r="H71" s="78"/>
      <c r="I71" s="115"/>
      <c r="J71" s="59"/>
      <c r="K71" s="59"/>
      <c r="L71" s="74"/>
      <c r="M71" s="57"/>
      <c r="N71" s="57"/>
      <c r="O71" s="752" t="s">
        <v>27</v>
      </c>
      <c r="P71" s="479"/>
    </row>
    <row r="72" spans="1:16" s="43" customFormat="1" ht="63">
      <c r="A72" s="44">
        <f t="shared" si="4"/>
        <v>62</v>
      </c>
      <c r="B72" s="546" t="s">
        <v>102</v>
      </c>
      <c r="C72" s="46"/>
      <c r="D72" s="113"/>
      <c r="E72" s="707"/>
      <c r="F72" s="641"/>
      <c r="G72" s="706"/>
      <c r="H72" s="78">
        <v>452704</v>
      </c>
      <c r="I72" s="115"/>
      <c r="J72" s="59"/>
      <c r="K72" s="59"/>
      <c r="L72" s="74"/>
      <c r="M72" s="57"/>
      <c r="N72" s="57"/>
      <c r="O72" s="752" t="s">
        <v>27</v>
      </c>
      <c r="P72" s="479"/>
    </row>
    <row r="73" spans="1:16" s="43" customFormat="1" ht="78.75">
      <c r="A73" s="327">
        <f t="shared" si="4"/>
        <v>63</v>
      </c>
      <c r="B73" s="550" t="s">
        <v>103</v>
      </c>
      <c r="C73" s="558"/>
      <c r="D73" s="324" t="s">
        <v>656</v>
      </c>
      <c r="E73" s="552"/>
      <c r="F73" s="559"/>
      <c r="G73" s="552"/>
      <c r="H73" s="329">
        <v>42801032</v>
      </c>
      <c r="I73" s="554" t="s">
        <v>57</v>
      </c>
      <c r="J73" s="330"/>
      <c r="K73" s="330"/>
      <c r="L73" s="555"/>
      <c r="M73" s="332"/>
      <c r="N73" s="332"/>
      <c r="O73" s="759" t="s">
        <v>27</v>
      </c>
      <c r="P73" s="479"/>
    </row>
    <row r="74" spans="1:16" s="581" customFormat="1" ht="114" customHeight="1">
      <c r="A74" s="327">
        <f t="shared" ref="A74:A78" si="19">A73+1</f>
        <v>64</v>
      </c>
      <c r="B74" s="550" t="s">
        <v>768</v>
      </c>
      <c r="C74" s="325" t="s">
        <v>709</v>
      </c>
      <c r="D74" s="550" t="s">
        <v>769</v>
      </c>
      <c r="E74" s="329">
        <v>1</v>
      </c>
      <c r="F74" s="556" t="s">
        <v>23</v>
      </c>
      <c r="G74" s="552"/>
      <c r="H74" s="329">
        <v>1822500</v>
      </c>
      <c r="I74" s="554" t="s">
        <v>105</v>
      </c>
      <c r="J74" s="329">
        <v>1822500</v>
      </c>
      <c r="K74" s="333">
        <f>H74-J74</f>
        <v>0</v>
      </c>
      <c r="L74" s="555">
        <f t="shared" si="3"/>
        <v>0</v>
      </c>
      <c r="M74" s="332" t="s">
        <v>933</v>
      </c>
      <c r="N74" s="332" t="s">
        <v>770</v>
      </c>
      <c r="O74" s="759" t="s">
        <v>27</v>
      </c>
      <c r="P74" s="785"/>
    </row>
    <row r="75" spans="1:16" s="43" customFormat="1" ht="31.5">
      <c r="A75" s="44">
        <f>A74+1</f>
        <v>65</v>
      </c>
      <c r="B75" s="124" t="s">
        <v>104</v>
      </c>
      <c r="C75" s="458"/>
      <c r="D75" s="459" t="s">
        <v>51</v>
      </c>
      <c r="E75" s="128"/>
      <c r="F75" s="460"/>
      <c r="G75" s="128"/>
      <c r="H75" s="461">
        <v>83560</v>
      </c>
      <c r="I75" s="129" t="s">
        <v>57</v>
      </c>
      <c r="J75" s="125"/>
      <c r="K75" s="125"/>
      <c r="L75" s="126">
        <f t="shared" si="3"/>
        <v>0</v>
      </c>
      <c r="M75" s="127"/>
      <c r="N75" s="127"/>
      <c r="O75" s="760" t="s">
        <v>27</v>
      </c>
      <c r="P75" s="479"/>
    </row>
    <row r="76" spans="1:16" s="43" customFormat="1" ht="47.25">
      <c r="A76" s="44">
        <f t="shared" si="19"/>
        <v>66</v>
      </c>
      <c r="B76" s="459" t="s">
        <v>549</v>
      </c>
      <c r="C76" s="458" t="s">
        <v>43</v>
      </c>
      <c r="D76" s="124" t="s">
        <v>550</v>
      </c>
      <c r="E76" s="128">
        <f>4+2</f>
        <v>6</v>
      </c>
      <c r="F76" s="460" t="s">
        <v>40</v>
      </c>
      <c r="G76" s="128">
        <v>47511</v>
      </c>
      <c r="H76" s="461">
        <f t="shared" ref="H76:H98" si="20">E76*G76</f>
        <v>285066</v>
      </c>
      <c r="I76" s="129" t="s">
        <v>73</v>
      </c>
      <c r="J76" s="128">
        <v>277302</v>
      </c>
      <c r="K76" s="525">
        <f>H76-J76</f>
        <v>7764</v>
      </c>
      <c r="L76" s="126">
        <f t="shared" si="3"/>
        <v>2.7235798025720358E-2</v>
      </c>
      <c r="M76" s="127" t="s">
        <v>735</v>
      </c>
      <c r="N76" s="127" t="s">
        <v>736</v>
      </c>
      <c r="O76" s="760" t="s">
        <v>27</v>
      </c>
      <c r="P76" s="479"/>
    </row>
    <row r="77" spans="1:16" s="43" customFormat="1" ht="57.75" customHeight="1">
      <c r="A77" s="327">
        <f t="shared" si="19"/>
        <v>67</v>
      </c>
      <c r="B77" s="550" t="s">
        <v>106</v>
      </c>
      <c r="C77" s="551"/>
      <c r="D77" s="324" t="s">
        <v>107</v>
      </c>
      <c r="E77" s="552"/>
      <c r="F77" s="553"/>
      <c r="G77" s="557"/>
      <c r="H77" s="329">
        <v>293539</v>
      </c>
      <c r="I77" s="554"/>
      <c r="J77" s="330"/>
      <c r="K77" s="330"/>
      <c r="L77" s="555">
        <f t="shared" si="3"/>
        <v>0</v>
      </c>
      <c r="M77" s="332"/>
      <c r="N77" s="332"/>
      <c r="O77" s="759" t="s">
        <v>27</v>
      </c>
      <c r="P77" s="479"/>
    </row>
    <row r="78" spans="1:16" s="549" customFormat="1" ht="137.25" customHeight="1">
      <c r="A78" s="327">
        <f t="shared" si="19"/>
        <v>68</v>
      </c>
      <c r="B78" s="550" t="s">
        <v>779</v>
      </c>
      <c r="C78" s="551" t="s">
        <v>43</v>
      </c>
      <c r="D78" s="550" t="s">
        <v>107</v>
      </c>
      <c r="E78" s="329">
        <v>39</v>
      </c>
      <c r="F78" s="556" t="s">
        <v>40</v>
      </c>
      <c r="G78" s="557">
        <v>42516.07</v>
      </c>
      <c r="H78" s="329">
        <f t="shared" ref="H78:H86" si="21">E78*G78</f>
        <v>1658126.73</v>
      </c>
      <c r="I78" s="554" t="s">
        <v>105</v>
      </c>
      <c r="J78" s="589">
        <v>1532734.32</v>
      </c>
      <c r="K78" s="590">
        <f>H78-J78</f>
        <v>125392.40999999992</v>
      </c>
      <c r="L78" s="555">
        <f t="shared" si="3"/>
        <v>7.5622935045501563E-2</v>
      </c>
      <c r="M78" s="551" t="s">
        <v>934</v>
      </c>
      <c r="N78" s="332" t="s">
        <v>843</v>
      </c>
      <c r="O78" s="759" t="s">
        <v>27</v>
      </c>
      <c r="P78" s="479"/>
    </row>
    <row r="79" spans="1:16" s="673" customFormat="1" ht="137.25" customHeight="1">
      <c r="A79" s="327">
        <f t="shared" ref="A79:A83" si="22">A78+1</f>
        <v>69</v>
      </c>
      <c r="B79" s="550" t="s">
        <v>995</v>
      </c>
      <c r="C79" s="46" t="s">
        <v>840</v>
      </c>
      <c r="D79" s="550" t="s">
        <v>996</v>
      </c>
      <c r="E79" s="329">
        <v>1</v>
      </c>
      <c r="F79" s="556" t="s">
        <v>23</v>
      </c>
      <c r="G79" s="557">
        <v>701426</v>
      </c>
      <c r="H79" s="329">
        <f t="shared" si="21"/>
        <v>701426</v>
      </c>
      <c r="I79" s="554" t="s">
        <v>84</v>
      </c>
      <c r="J79" s="589">
        <v>701426</v>
      </c>
      <c r="K79" s="590">
        <f>H79-J79</f>
        <v>0</v>
      </c>
      <c r="L79" s="555">
        <f t="shared" ref="L79" si="23">K79/H79</f>
        <v>0</v>
      </c>
      <c r="M79" s="551" t="s">
        <v>1000</v>
      </c>
      <c r="N79" s="675" t="s">
        <v>997</v>
      </c>
      <c r="O79" s="759" t="s">
        <v>27</v>
      </c>
      <c r="P79" s="479"/>
    </row>
    <row r="80" spans="1:16" s="677" customFormat="1" ht="137.25" customHeight="1">
      <c r="A80" s="327">
        <f t="shared" si="22"/>
        <v>70</v>
      </c>
      <c r="B80" s="324" t="s">
        <v>1007</v>
      </c>
      <c r="C80" s="678" t="s">
        <v>709</v>
      </c>
      <c r="D80" s="550" t="s">
        <v>1008</v>
      </c>
      <c r="E80" s="553">
        <v>1</v>
      </c>
      <c r="F80" s="679" t="s">
        <v>23</v>
      </c>
      <c r="G80" s="557">
        <v>3839550</v>
      </c>
      <c r="H80" s="329">
        <f t="shared" si="21"/>
        <v>3839550</v>
      </c>
      <c r="I80" s="554" t="s">
        <v>84</v>
      </c>
      <c r="J80" s="557">
        <v>3839550</v>
      </c>
      <c r="K80" s="590">
        <f>H80-J80</f>
        <v>0</v>
      </c>
      <c r="L80" s="555">
        <f t="shared" ref="L80" si="24">K80/H80</f>
        <v>0</v>
      </c>
      <c r="M80" s="551" t="s">
        <v>1024</v>
      </c>
      <c r="N80" s="332" t="s">
        <v>1009</v>
      </c>
      <c r="O80" s="759" t="s">
        <v>27</v>
      </c>
      <c r="P80" s="479"/>
    </row>
    <row r="81" spans="1:16" s="682" customFormat="1" ht="137.25" customHeight="1">
      <c r="A81" s="327">
        <f t="shared" si="22"/>
        <v>71</v>
      </c>
      <c r="B81" s="324" t="s">
        <v>1011</v>
      </c>
      <c r="C81" s="678" t="s">
        <v>709</v>
      </c>
      <c r="D81" s="550" t="s">
        <v>1012</v>
      </c>
      <c r="E81" s="553">
        <v>1</v>
      </c>
      <c r="F81" s="679" t="s">
        <v>23</v>
      </c>
      <c r="G81" s="557">
        <v>457046</v>
      </c>
      <c r="H81" s="329">
        <f t="shared" si="21"/>
        <v>457046</v>
      </c>
      <c r="I81" s="554" t="s">
        <v>84</v>
      </c>
      <c r="J81" s="557">
        <v>457046</v>
      </c>
      <c r="K81" s="590">
        <f t="shared" ref="K81:K82" si="25">H81-J81</f>
        <v>0</v>
      </c>
      <c r="L81" s="555">
        <f t="shared" ref="L81:L82" si="26">K81/H81</f>
        <v>0</v>
      </c>
      <c r="M81" s="551" t="s">
        <v>1069</v>
      </c>
      <c r="N81" s="332" t="s">
        <v>1013</v>
      </c>
      <c r="O81" s="759" t="s">
        <v>27</v>
      </c>
      <c r="P81" s="479"/>
    </row>
    <row r="82" spans="1:16" s="788" customFormat="1" ht="168" customHeight="1">
      <c r="A82" s="327">
        <f t="shared" si="22"/>
        <v>72</v>
      </c>
      <c r="B82" s="550" t="s">
        <v>1101</v>
      </c>
      <c r="C82" s="674" t="s">
        <v>876</v>
      </c>
      <c r="D82" s="550" t="s">
        <v>1102</v>
      </c>
      <c r="E82" s="329">
        <v>1</v>
      </c>
      <c r="F82" s="556" t="s">
        <v>40</v>
      </c>
      <c r="G82" s="794">
        <v>11016710.85</v>
      </c>
      <c r="H82" s="790">
        <f t="shared" si="21"/>
        <v>11016710.85</v>
      </c>
      <c r="I82" s="791" t="s">
        <v>464</v>
      </c>
      <c r="J82" s="794">
        <v>11016710.85</v>
      </c>
      <c r="K82" s="590">
        <f t="shared" si="25"/>
        <v>0</v>
      </c>
      <c r="L82" s="555">
        <f t="shared" si="26"/>
        <v>0</v>
      </c>
      <c r="M82" s="551" t="s">
        <v>1255</v>
      </c>
      <c r="N82" s="332" t="s">
        <v>1103</v>
      </c>
      <c r="O82" s="759" t="s">
        <v>27</v>
      </c>
      <c r="P82" s="479"/>
    </row>
    <row r="83" spans="1:16" s="831" customFormat="1" ht="168" customHeight="1">
      <c r="A83" s="327">
        <f t="shared" si="22"/>
        <v>73</v>
      </c>
      <c r="B83" s="550" t="s">
        <v>1183</v>
      </c>
      <c r="C83" s="325" t="s">
        <v>876</v>
      </c>
      <c r="D83" s="550" t="s">
        <v>1184</v>
      </c>
      <c r="E83" s="329">
        <v>1</v>
      </c>
      <c r="F83" s="556" t="s">
        <v>23</v>
      </c>
      <c r="G83" s="789">
        <v>464538</v>
      </c>
      <c r="H83" s="832">
        <f t="shared" si="21"/>
        <v>464538</v>
      </c>
      <c r="I83" s="828" t="s">
        <v>378</v>
      </c>
      <c r="J83" s="794">
        <v>11016710.85</v>
      </c>
      <c r="K83" s="590">
        <f t="shared" ref="K83" si="27">H83-J83</f>
        <v>-10552172.85</v>
      </c>
      <c r="L83" s="555">
        <f t="shared" ref="L83" si="28">K83/H83</f>
        <v>-22.715413701354894</v>
      </c>
      <c r="M83" s="551" t="s">
        <v>1256</v>
      </c>
      <c r="N83" s="829" t="s">
        <v>1185</v>
      </c>
      <c r="O83" s="759" t="s">
        <v>27</v>
      </c>
      <c r="P83" s="830"/>
    </row>
    <row r="84" spans="1:16" s="708" customFormat="1" ht="137.25" customHeight="1">
      <c r="A84" s="717">
        <f>A83+1</f>
        <v>74</v>
      </c>
      <c r="B84" s="124" t="s">
        <v>1053</v>
      </c>
      <c r="C84" s="712" t="s">
        <v>876</v>
      </c>
      <c r="D84" s="124" t="s">
        <v>1054</v>
      </c>
      <c r="E84" s="461">
        <v>2</v>
      </c>
      <c r="F84" s="713" t="s">
        <v>23</v>
      </c>
      <c r="G84" s="714">
        <v>4192457.21</v>
      </c>
      <c r="H84" s="715">
        <v>8384914.4199999999</v>
      </c>
      <c r="I84" s="709" t="s">
        <v>464</v>
      </c>
      <c r="J84" s="714">
        <v>8384914.4199999999</v>
      </c>
      <c r="K84" s="718">
        <f>H84-J84</f>
        <v>0</v>
      </c>
      <c r="L84" s="710">
        <f>K84/H84</f>
        <v>0</v>
      </c>
      <c r="M84" s="680" t="s">
        <v>1135</v>
      </c>
      <c r="N84" s="127" t="s">
        <v>1055</v>
      </c>
      <c r="O84" s="760" t="s">
        <v>27</v>
      </c>
      <c r="P84" s="479"/>
    </row>
    <row r="85" spans="1:16" s="874" customFormat="1" ht="137.25" customHeight="1">
      <c r="A85" s="327">
        <f>A84+1</f>
        <v>75</v>
      </c>
      <c r="B85" s="550" t="s">
        <v>1212</v>
      </c>
      <c r="C85" s="46" t="s">
        <v>840</v>
      </c>
      <c r="D85" s="550" t="s">
        <v>1213</v>
      </c>
      <c r="E85" s="329">
        <v>1</v>
      </c>
      <c r="F85" s="556" t="s">
        <v>40</v>
      </c>
      <c r="G85" s="875">
        <v>291681</v>
      </c>
      <c r="H85" s="832">
        <f t="shared" si="21"/>
        <v>291681</v>
      </c>
      <c r="I85" s="791" t="s">
        <v>378</v>
      </c>
      <c r="J85" s="875">
        <v>291681</v>
      </c>
      <c r="K85" s="792">
        <f>H85-J85</f>
        <v>0</v>
      </c>
      <c r="L85" s="793">
        <f>K85/H85</f>
        <v>0</v>
      </c>
      <c r="M85" s="551" t="s">
        <v>1221</v>
      </c>
      <c r="N85" s="675" t="s">
        <v>1214</v>
      </c>
      <c r="O85" s="759" t="s">
        <v>27</v>
      </c>
      <c r="P85" s="479"/>
    </row>
    <row r="86" spans="1:16" s="903" customFormat="1" ht="137.25" customHeight="1">
      <c r="A86" s="327">
        <f>A85+1</f>
        <v>76</v>
      </c>
      <c r="B86" s="550" t="s">
        <v>1279</v>
      </c>
      <c r="C86" s="674" t="s">
        <v>876</v>
      </c>
      <c r="D86" s="550" t="s">
        <v>1280</v>
      </c>
      <c r="E86" s="329">
        <v>3</v>
      </c>
      <c r="F86" s="556" t="s">
        <v>40</v>
      </c>
      <c r="G86" s="875">
        <v>520089</v>
      </c>
      <c r="H86" s="832">
        <f t="shared" si="21"/>
        <v>1560267</v>
      </c>
      <c r="I86" s="791" t="s">
        <v>108</v>
      </c>
      <c r="J86" s="875">
        <v>1560267</v>
      </c>
      <c r="K86" s="792">
        <f>H86-J86</f>
        <v>0</v>
      </c>
      <c r="L86" s="793">
        <f>K86/H86</f>
        <v>0</v>
      </c>
      <c r="M86" s="551" t="s">
        <v>1332</v>
      </c>
      <c r="N86" s="759" t="s">
        <v>1281</v>
      </c>
      <c r="O86" s="759" t="s">
        <v>27</v>
      </c>
      <c r="P86" s="479"/>
    </row>
    <row r="87" spans="1:16" s="43" customFormat="1" ht="47.25">
      <c r="A87" s="44">
        <f>A86+1</f>
        <v>77</v>
      </c>
      <c r="B87" s="131" t="s">
        <v>109</v>
      </c>
      <c r="C87" s="46" t="s">
        <v>840</v>
      </c>
      <c r="D87" s="132" t="s">
        <v>110</v>
      </c>
      <c r="E87" s="52">
        <v>3</v>
      </c>
      <c r="F87" s="76" t="s">
        <v>40</v>
      </c>
      <c r="G87" s="52">
        <v>1097405.6964285714</v>
      </c>
      <c r="H87" s="60">
        <f t="shared" si="20"/>
        <v>3292217.0892857141</v>
      </c>
      <c r="I87" s="115" t="s">
        <v>111</v>
      </c>
      <c r="J87" s="52">
        <v>2557338</v>
      </c>
      <c r="K87" s="53">
        <f>H87-J87</f>
        <v>734879.08928571409</v>
      </c>
      <c r="L87" s="74">
        <f t="shared" si="3"/>
        <v>0.22321708118134911</v>
      </c>
      <c r="M87" s="361" t="s">
        <v>959</v>
      </c>
      <c r="N87" s="593" t="s">
        <v>953</v>
      </c>
      <c r="O87" s="752" t="s">
        <v>27</v>
      </c>
      <c r="P87" s="479"/>
    </row>
    <row r="88" spans="1:16" s="43" customFormat="1">
      <c r="A88" s="44">
        <f t="shared" si="4"/>
        <v>78</v>
      </c>
      <c r="B88" s="131" t="s">
        <v>97</v>
      </c>
      <c r="C88" s="134"/>
      <c r="D88" s="132"/>
      <c r="E88" s="52"/>
      <c r="F88" s="76"/>
      <c r="G88" s="52"/>
      <c r="H88" s="60"/>
      <c r="I88" s="115"/>
      <c r="J88" s="59"/>
      <c r="K88" s="59"/>
      <c r="L88" s="74"/>
      <c r="M88" s="57"/>
      <c r="N88" s="57"/>
      <c r="O88" s="752" t="s">
        <v>27</v>
      </c>
      <c r="P88" s="479"/>
    </row>
    <row r="89" spans="1:16" s="43" customFormat="1">
      <c r="A89" s="44">
        <f t="shared" si="4"/>
        <v>79</v>
      </c>
      <c r="B89" s="131" t="s">
        <v>97</v>
      </c>
      <c r="C89" s="134"/>
      <c r="D89" s="132"/>
      <c r="E89" s="52"/>
      <c r="F89" s="76"/>
      <c r="G89" s="52"/>
      <c r="H89" s="60"/>
      <c r="I89" s="115"/>
      <c r="J89" s="59"/>
      <c r="K89" s="59"/>
      <c r="L89" s="74"/>
      <c r="M89" s="57"/>
      <c r="N89" s="57"/>
      <c r="O89" s="752" t="s">
        <v>27</v>
      </c>
      <c r="P89" s="479"/>
    </row>
    <row r="90" spans="1:16" s="43" customFormat="1">
      <c r="A90" s="44">
        <f t="shared" si="4"/>
        <v>80</v>
      </c>
      <c r="B90" s="131" t="s">
        <v>97</v>
      </c>
      <c r="C90" s="134"/>
      <c r="D90" s="132"/>
      <c r="E90" s="52"/>
      <c r="F90" s="76"/>
      <c r="G90" s="52"/>
      <c r="H90" s="60"/>
      <c r="I90" s="115"/>
      <c r="J90" s="59"/>
      <c r="K90" s="59"/>
      <c r="L90" s="74"/>
      <c r="M90" s="57"/>
      <c r="N90" s="57"/>
      <c r="O90" s="752" t="s">
        <v>27</v>
      </c>
      <c r="P90" s="479"/>
    </row>
    <row r="91" spans="1:16" s="43" customFormat="1">
      <c r="A91" s="44">
        <f t="shared" si="4"/>
        <v>81</v>
      </c>
      <c r="B91" s="131" t="s">
        <v>97</v>
      </c>
      <c r="C91" s="134"/>
      <c r="D91" s="135"/>
      <c r="E91" s="136"/>
      <c r="F91" s="69"/>
      <c r="G91" s="136"/>
      <c r="H91" s="137"/>
      <c r="I91" s="115"/>
      <c r="J91" s="59"/>
      <c r="K91" s="59"/>
      <c r="L91" s="74"/>
      <c r="M91" s="57"/>
      <c r="N91" s="57"/>
      <c r="O91" s="752" t="s">
        <v>27</v>
      </c>
      <c r="P91" s="479"/>
    </row>
    <row r="92" spans="1:16" s="819" customFormat="1" ht="31.5">
      <c r="A92" s="44">
        <f>A91+1</f>
        <v>82</v>
      </c>
      <c r="B92" s="68" t="s">
        <v>1151</v>
      </c>
      <c r="C92" s="46" t="s">
        <v>840</v>
      </c>
      <c r="D92" s="68" t="s">
        <v>1152</v>
      </c>
      <c r="E92" s="571">
        <v>1</v>
      </c>
      <c r="F92" s="585" t="s">
        <v>23</v>
      </c>
      <c r="G92" s="584">
        <v>178173</v>
      </c>
      <c r="H92" s="137">
        <f t="shared" si="20"/>
        <v>178173</v>
      </c>
      <c r="I92" s="820" t="s">
        <v>378</v>
      </c>
      <c r="J92" s="584">
        <v>178173</v>
      </c>
      <c r="K92" s="396">
        <f>H92-J92</f>
        <v>0</v>
      </c>
      <c r="L92" s="139">
        <f t="shared" si="3"/>
        <v>0</v>
      </c>
      <c r="M92" s="823" t="s">
        <v>1172</v>
      </c>
      <c r="N92" s="821" t="s">
        <v>1165</v>
      </c>
      <c r="O92" s="752" t="s">
        <v>27</v>
      </c>
      <c r="P92" s="479"/>
    </row>
    <row r="93" spans="1:16" s="819" customFormat="1" ht="31.5">
      <c r="A93" s="44">
        <f t="shared" si="4"/>
        <v>83</v>
      </c>
      <c r="B93" s="68" t="s">
        <v>1153</v>
      </c>
      <c r="C93" s="46" t="s">
        <v>840</v>
      </c>
      <c r="D93" s="68" t="s">
        <v>1154</v>
      </c>
      <c r="E93" s="571">
        <v>1</v>
      </c>
      <c r="F93" s="69" t="s">
        <v>40</v>
      </c>
      <c r="G93" s="584">
        <v>19463</v>
      </c>
      <c r="H93" s="137">
        <f t="shared" si="20"/>
        <v>19463</v>
      </c>
      <c r="I93" s="820" t="s">
        <v>378</v>
      </c>
      <c r="J93" s="584">
        <v>19463</v>
      </c>
      <c r="K93" s="396">
        <f t="shared" ref="K93:K98" si="29">H93-J93</f>
        <v>0</v>
      </c>
      <c r="L93" s="139">
        <f t="shared" si="3"/>
        <v>0</v>
      </c>
      <c r="M93" s="823" t="s">
        <v>1172</v>
      </c>
      <c r="N93" s="821" t="s">
        <v>1166</v>
      </c>
      <c r="O93" s="752" t="s">
        <v>27</v>
      </c>
      <c r="P93" s="479"/>
    </row>
    <row r="94" spans="1:16" s="819" customFormat="1" ht="31.5">
      <c r="A94" s="44">
        <f t="shared" si="4"/>
        <v>84</v>
      </c>
      <c r="B94" s="68" t="s">
        <v>1155</v>
      </c>
      <c r="C94" s="46" t="s">
        <v>840</v>
      </c>
      <c r="D94" s="68" t="s">
        <v>1156</v>
      </c>
      <c r="E94" s="571">
        <v>1</v>
      </c>
      <c r="F94" s="69" t="s">
        <v>40</v>
      </c>
      <c r="G94" s="584">
        <v>64828</v>
      </c>
      <c r="H94" s="137">
        <f t="shared" si="20"/>
        <v>64828</v>
      </c>
      <c r="I94" s="820" t="s">
        <v>378</v>
      </c>
      <c r="J94" s="584">
        <v>64828</v>
      </c>
      <c r="K94" s="396">
        <f t="shared" si="29"/>
        <v>0</v>
      </c>
      <c r="L94" s="139">
        <f t="shared" si="3"/>
        <v>0</v>
      </c>
      <c r="M94" s="823" t="s">
        <v>1172</v>
      </c>
      <c r="N94" s="821" t="s">
        <v>1167</v>
      </c>
      <c r="O94" s="752" t="s">
        <v>27</v>
      </c>
      <c r="P94" s="479"/>
    </row>
    <row r="95" spans="1:16" s="819" customFormat="1" ht="63">
      <c r="A95" s="44">
        <f t="shared" si="4"/>
        <v>85</v>
      </c>
      <c r="B95" s="132" t="s">
        <v>1157</v>
      </c>
      <c r="C95" s="46" t="s">
        <v>840</v>
      </c>
      <c r="D95" s="131" t="s">
        <v>1158</v>
      </c>
      <c r="E95" s="571">
        <v>1</v>
      </c>
      <c r="F95" s="585" t="s">
        <v>23</v>
      </c>
      <c r="G95" s="584">
        <v>249032</v>
      </c>
      <c r="H95" s="137">
        <f t="shared" si="20"/>
        <v>249032</v>
      </c>
      <c r="I95" s="820" t="s">
        <v>378</v>
      </c>
      <c r="J95" s="584">
        <v>249032</v>
      </c>
      <c r="K95" s="396">
        <f t="shared" si="29"/>
        <v>0</v>
      </c>
      <c r="L95" s="139">
        <f t="shared" si="3"/>
        <v>0</v>
      </c>
      <c r="M95" s="823" t="s">
        <v>1172</v>
      </c>
      <c r="N95" s="821" t="s">
        <v>1168</v>
      </c>
      <c r="O95" s="752" t="s">
        <v>27</v>
      </c>
      <c r="P95" s="479"/>
    </row>
    <row r="96" spans="1:16" s="819" customFormat="1" ht="63">
      <c r="A96" s="44">
        <f t="shared" si="4"/>
        <v>86</v>
      </c>
      <c r="B96" s="68" t="s">
        <v>1159</v>
      </c>
      <c r="C96" s="46" t="s">
        <v>840</v>
      </c>
      <c r="D96" s="68" t="s">
        <v>1160</v>
      </c>
      <c r="E96" s="571">
        <v>1</v>
      </c>
      <c r="F96" s="69" t="s">
        <v>40</v>
      </c>
      <c r="G96" s="584">
        <v>14947</v>
      </c>
      <c r="H96" s="137">
        <f t="shared" si="20"/>
        <v>14947</v>
      </c>
      <c r="I96" s="820" t="s">
        <v>378</v>
      </c>
      <c r="J96" s="584">
        <v>14947</v>
      </c>
      <c r="K96" s="396">
        <f t="shared" si="29"/>
        <v>0</v>
      </c>
      <c r="L96" s="139">
        <f t="shared" si="3"/>
        <v>0</v>
      </c>
      <c r="M96" s="823" t="s">
        <v>1172</v>
      </c>
      <c r="N96" s="821" t="s">
        <v>1169</v>
      </c>
      <c r="O96" s="752" t="s">
        <v>27</v>
      </c>
      <c r="P96" s="479"/>
    </row>
    <row r="97" spans="1:16" s="819" customFormat="1" ht="47.25">
      <c r="A97" s="44">
        <f t="shared" si="4"/>
        <v>87</v>
      </c>
      <c r="B97" s="68" t="s">
        <v>1161</v>
      </c>
      <c r="C97" s="46" t="s">
        <v>840</v>
      </c>
      <c r="D97" s="68" t="s">
        <v>1162</v>
      </c>
      <c r="E97" s="571">
        <v>1</v>
      </c>
      <c r="F97" s="69" t="s">
        <v>40</v>
      </c>
      <c r="G97" s="584">
        <v>14947</v>
      </c>
      <c r="H97" s="137">
        <f t="shared" si="20"/>
        <v>14947</v>
      </c>
      <c r="I97" s="820" t="s">
        <v>378</v>
      </c>
      <c r="J97" s="584">
        <v>14947</v>
      </c>
      <c r="K97" s="396">
        <f t="shared" si="29"/>
        <v>0</v>
      </c>
      <c r="L97" s="139">
        <f t="shared" si="3"/>
        <v>0</v>
      </c>
      <c r="M97" s="823" t="s">
        <v>1172</v>
      </c>
      <c r="N97" s="821" t="s">
        <v>1169</v>
      </c>
      <c r="O97" s="752" t="s">
        <v>27</v>
      </c>
      <c r="P97" s="479"/>
    </row>
    <row r="98" spans="1:16" s="819" customFormat="1" ht="31.5">
      <c r="A98" s="44">
        <f t="shared" si="4"/>
        <v>88</v>
      </c>
      <c r="B98" s="68" t="s">
        <v>1163</v>
      </c>
      <c r="C98" s="46" t="s">
        <v>840</v>
      </c>
      <c r="D98" s="68" t="s">
        <v>1164</v>
      </c>
      <c r="E98" s="571">
        <v>1</v>
      </c>
      <c r="F98" s="69" t="s">
        <v>40</v>
      </c>
      <c r="G98" s="584">
        <v>14947</v>
      </c>
      <c r="H98" s="137">
        <f t="shared" si="20"/>
        <v>14947</v>
      </c>
      <c r="I98" s="820" t="s">
        <v>378</v>
      </c>
      <c r="J98" s="584">
        <v>14947</v>
      </c>
      <c r="K98" s="396">
        <f t="shared" si="29"/>
        <v>0</v>
      </c>
      <c r="L98" s="139">
        <f t="shared" si="3"/>
        <v>0</v>
      </c>
      <c r="M98" s="823" t="s">
        <v>1172</v>
      </c>
      <c r="N98" s="821" t="s">
        <v>1169</v>
      </c>
      <c r="O98" s="752" t="s">
        <v>27</v>
      </c>
      <c r="P98" s="479"/>
    </row>
    <row r="99" spans="1:16" s="953" customFormat="1" ht="31.5">
      <c r="A99" s="44">
        <f>A98+1</f>
        <v>89</v>
      </c>
      <c r="B99" s="954" t="s">
        <v>1357</v>
      </c>
      <c r="C99" s="955"/>
      <c r="D99" s="956"/>
      <c r="E99" s="957">
        <v>2</v>
      </c>
      <c r="F99" s="958" t="s">
        <v>40</v>
      </c>
      <c r="G99" s="959">
        <v>4831200</v>
      </c>
      <c r="H99" s="957">
        <f>E99*G99</f>
        <v>9662400</v>
      </c>
      <c r="I99" s="960"/>
      <c r="J99" s="584"/>
      <c r="K99" s="396"/>
      <c r="L99" s="139"/>
      <c r="M99" s="823"/>
      <c r="N99" s="821"/>
      <c r="O99" s="752" t="s">
        <v>48</v>
      </c>
      <c r="P99" s="479" t="s">
        <v>1359</v>
      </c>
    </row>
    <row r="100" spans="1:16" s="5" customFormat="1" ht="126">
      <c r="A100" s="140">
        <f>A99+1</f>
        <v>90</v>
      </c>
      <c r="B100" s="141" t="s">
        <v>112</v>
      </c>
      <c r="C100" s="142"/>
      <c r="D100" s="509" t="s">
        <v>683</v>
      </c>
      <c r="E100" s="143"/>
      <c r="F100" s="143"/>
      <c r="G100" s="144"/>
      <c r="H100" s="145">
        <v>17528701</v>
      </c>
      <c r="I100" s="491" t="s">
        <v>645</v>
      </c>
      <c r="J100" s="147"/>
      <c r="K100" s="147"/>
      <c r="L100" s="148"/>
      <c r="M100" s="149"/>
      <c r="N100" s="149"/>
      <c r="O100" s="761" t="s">
        <v>48</v>
      </c>
      <c r="P100" s="784" t="s">
        <v>624</v>
      </c>
    </row>
    <row r="101" spans="1:16" s="43" customFormat="1" ht="94.5">
      <c r="A101" s="150">
        <f>A100+1</f>
        <v>91</v>
      </c>
      <c r="B101" s="151" t="s">
        <v>116</v>
      </c>
      <c r="C101" s="159" t="s">
        <v>117</v>
      </c>
      <c r="D101" s="509" t="s">
        <v>118</v>
      </c>
      <c r="E101" s="153">
        <v>1</v>
      </c>
      <c r="F101" s="154" t="s">
        <v>40</v>
      </c>
      <c r="G101" s="155">
        <v>9308640</v>
      </c>
      <c r="H101" s="155">
        <f>G101*E101</f>
        <v>9308640</v>
      </c>
      <c r="I101" s="160" t="s">
        <v>64</v>
      </c>
      <c r="J101" s="155">
        <v>9308640</v>
      </c>
      <c r="K101" s="156">
        <f t="shared" ref="K101:K117" si="30">H101-J101</f>
        <v>0</v>
      </c>
      <c r="L101" s="157">
        <f t="shared" si="3"/>
        <v>0</v>
      </c>
      <c r="M101" s="1010" t="s">
        <v>119</v>
      </c>
      <c r="N101" s="158" t="s">
        <v>120</v>
      </c>
      <c r="O101" s="762" t="s">
        <v>48</v>
      </c>
      <c r="P101" s="479"/>
    </row>
    <row r="102" spans="1:16" s="43" customFormat="1" ht="63">
      <c r="A102" s="150">
        <f t="shared" si="4"/>
        <v>92</v>
      </c>
      <c r="B102" s="151" t="s">
        <v>121</v>
      </c>
      <c r="C102" s="159" t="s">
        <v>117</v>
      </c>
      <c r="D102" s="509" t="s">
        <v>122</v>
      </c>
      <c r="E102" s="153">
        <v>1</v>
      </c>
      <c r="F102" s="154" t="s">
        <v>40</v>
      </c>
      <c r="G102" s="155">
        <v>388960</v>
      </c>
      <c r="H102" s="155">
        <f>G102*E102</f>
        <v>388960</v>
      </c>
      <c r="I102" s="160" t="s">
        <v>64</v>
      </c>
      <c r="J102" s="155">
        <v>388960</v>
      </c>
      <c r="K102" s="156">
        <f t="shared" si="30"/>
        <v>0</v>
      </c>
      <c r="L102" s="157">
        <f t="shared" si="3"/>
        <v>0</v>
      </c>
      <c r="M102" s="1010"/>
      <c r="N102" s="158" t="s">
        <v>120</v>
      </c>
      <c r="O102" s="762" t="s">
        <v>48</v>
      </c>
      <c r="P102" s="479"/>
    </row>
    <row r="103" spans="1:16" s="43" customFormat="1" ht="110.25">
      <c r="A103" s="165">
        <f>A102+1</f>
        <v>93</v>
      </c>
      <c r="B103" s="151" t="s">
        <v>708</v>
      </c>
      <c r="C103" s="517" t="s">
        <v>713</v>
      </c>
      <c r="D103" s="518" t="s">
        <v>710</v>
      </c>
      <c r="E103" s="153">
        <v>1</v>
      </c>
      <c r="F103" s="154" t="s">
        <v>23</v>
      </c>
      <c r="G103" s="161">
        <v>821986</v>
      </c>
      <c r="H103" s="489">
        <f t="shared" ref="H103:H119" si="31">E103*G103</f>
        <v>821986</v>
      </c>
      <c r="I103" s="162" t="s">
        <v>105</v>
      </c>
      <c r="J103" s="489">
        <v>821986</v>
      </c>
      <c r="K103" s="163">
        <f t="shared" si="30"/>
        <v>0</v>
      </c>
      <c r="L103" s="157">
        <f t="shared" ref="L103:L145" si="32">K103/H103</f>
        <v>0</v>
      </c>
      <c r="M103" s="164" t="s">
        <v>765</v>
      </c>
      <c r="N103" s="164" t="s">
        <v>715</v>
      </c>
      <c r="O103" s="762" t="s">
        <v>48</v>
      </c>
      <c r="P103" s="479"/>
    </row>
    <row r="104" spans="1:16" s="43" customFormat="1" ht="110.25">
      <c r="A104" s="165">
        <f t="shared" ref="A104:A118" si="33">A103+1</f>
        <v>94</v>
      </c>
      <c r="B104" s="151" t="s">
        <v>711</v>
      </c>
      <c r="C104" s="517" t="s">
        <v>714</v>
      </c>
      <c r="D104" s="518" t="s">
        <v>712</v>
      </c>
      <c r="E104" s="153">
        <v>1</v>
      </c>
      <c r="F104" s="154" t="s">
        <v>23</v>
      </c>
      <c r="G104" s="161">
        <v>616489</v>
      </c>
      <c r="H104" s="489">
        <f t="shared" si="31"/>
        <v>616489</v>
      </c>
      <c r="I104" s="162" t="s">
        <v>105</v>
      </c>
      <c r="J104" s="489">
        <v>616489</v>
      </c>
      <c r="K104" s="163">
        <f t="shared" si="30"/>
        <v>0</v>
      </c>
      <c r="L104" s="157">
        <f t="shared" si="32"/>
        <v>0</v>
      </c>
      <c r="M104" s="164" t="s">
        <v>765</v>
      </c>
      <c r="N104" s="164" t="s">
        <v>715</v>
      </c>
      <c r="O104" s="762" t="s">
        <v>48</v>
      </c>
      <c r="P104" s="479"/>
    </row>
    <row r="105" spans="1:16" s="578" customFormat="1" ht="168" customHeight="1">
      <c r="A105" s="165">
        <f t="shared" si="33"/>
        <v>95</v>
      </c>
      <c r="B105" s="151" t="s">
        <v>821</v>
      </c>
      <c r="C105" s="46" t="s">
        <v>840</v>
      </c>
      <c r="D105" s="151" t="s">
        <v>822</v>
      </c>
      <c r="E105" s="153">
        <v>1</v>
      </c>
      <c r="F105" s="154" t="s">
        <v>23</v>
      </c>
      <c r="G105" s="161">
        <v>926759</v>
      </c>
      <c r="H105" s="489">
        <f t="shared" si="31"/>
        <v>926759</v>
      </c>
      <c r="I105" s="162" t="s">
        <v>105</v>
      </c>
      <c r="J105" s="161">
        <v>926759</v>
      </c>
      <c r="K105" s="163">
        <f t="shared" ref="K105" si="34">H105-J105</f>
        <v>0</v>
      </c>
      <c r="L105" s="157">
        <f t="shared" ref="L105:L110" si="35">K105/H105</f>
        <v>0</v>
      </c>
      <c r="M105" s="164" t="s">
        <v>831</v>
      </c>
      <c r="N105" s="624" t="s">
        <v>823</v>
      </c>
      <c r="O105" s="763" t="s">
        <v>48</v>
      </c>
      <c r="P105" s="479"/>
    </row>
    <row r="106" spans="1:16" s="616" customFormat="1" ht="138.75" customHeight="1">
      <c r="A106" s="165">
        <f t="shared" ref="A106:A110" si="36">A105+1</f>
        <v>96</v>
      </c>
      <c r="B106" s="151" t="s">
        <v>875</v>
      </c>
      <c r="C106" s="517" t="s">
        <v>876</v>
      </c>
      <c r="D106" s="518" t="s">
        <v>877</v>
      </c>
      <c r="E106" s="153">
        <v>1</v>
      </c>
      <c r="F106" s="154" t="s">
        <v>23</v>
      </c>
      <c r="G106" s="161">
        <v>361125</v>
      </c>
      <c r="H106" s="489">
        <f t="shared" si="31"/>
        <v>361125</v>
      </c>
      <c r="I106" s="162" t="s">
        <v>111</v>
      </c>
      <c r="J106" s="161">
        <v>361125</v>
      </c>
      <c r="K106" s="163">
        <f t="shared" ref="K106:K111" si="37">H106-J106</f>
        <v>0</v>
      </c>
      <c r="L106" s="617">
        <f t="shared" si="35"/>
        <v>0</v>
      </c>
      <c r="M106" s="164" t="s">
        <v>1257</v>
      </c>
      <c r="N106" s="164" t="s">
        <v>878</v>
      </c>
      <c r="O106" s="763" t="s">
        <v>48</v>
      </c>
      <c r="P106" s="479"/>
    </row>
    <row r="107" spans="1:16" s="668" customFormat="1" ht="138.75" customHeight="1">
      <c r="A107" s="165">
        <f t="shared" si="36"/>
        <v>97</v>
      </c>
      <c r="B107" s="151" t="s">
        <v>992</v>
      </c>
      <c r="C107" s="46" t="s">
        <v>840</v>
      </c>
      <c r="D107" s="151" t="s">
        <v>993</v>
      </c>
      <c r="E107" s="669">
        <v>2</v>
      </c>
      <c r="F107" s="670" t="s">
        <v>40</v>
      </c>
      <c r="G107" s="161">
        <v>465941</v>
      </c>
      <c r="H107" s="489">
        <f t="shared" si="31"/>
        <v>931882</v>
      </c>
      <c r="I107" s="162" t="s">
        <v>84</v>
      </c>
      <c r="J107" s="161">
        <v>931882</v>
      </c>
      <c r="K107" s="163">
        <f t="shared" si="37"/>
        <v>0</v>
      </c>
      <c r="L107" s="617">
        <f t="shared" si="35"/>
        <v>0</v>
      </c>
      <c r="M107" s="164" t="s">
        <v>999</v>
      </c>
      <c r="N107" s="672" t="s">
        <v>994</v>
      </c>
      <c r="O107" s="763" t="s">
        <v>48</v>
      </c>
      <c r="P107" s="479"/>
    </row>
    <row r="108" spans="1:16" s="684" customFormat="1" ht="138.75" customHeight="1">
      <c r="A108" s="165">
        <f t="shared" si="36"/>
        <v>98</v>
      </c>
      <c r="B108" s="151" t="s">
        <v>1015</v>
      </c>
      <c r="C108" s="46" t="s">
        <v>840</v>
      </c>
      <c r="D108" s="151" t="s">
        <v>1016</v>
      </c>
      <c r="E108" s="685">
        <v>1</v>
      </c>
      <c r="F108" s="651" t="s">
        <v>40</v>
      </c>
      <c r="G108" s="161">
        <v>448631</v>
      </c>
      <c r="H108" s="489">
        <f t="shared" si="31"/>
        <v>448631</v>
      </c>
      <c r="I108" s="162" t="s">
        <v>84</v>
      </c>
      <c r="J108" s="161">
        <v>448631</v>
      </c>
      <c r="K108" s="163">
        <f t="shared" si="37"/>
        <v>0</v>
      </c>
      <c r="L108" s="617">
        <f t="shared" si="35"/>
        <v>0</v>
      </c>
      <c r="M108" s="164" t="s">
        <v>1046</v>
      </c>
      <c r="N108" s="672" t="s">
        <v>1019</v>
      </c>
      <c r="O108" s="763" t="s">
        <v>48</v>
      </c>
      <c r="P108" s="479"/>
    </row>
    <row r="109" spans="1:16" s="684" customFormat="1" ht="138.75" customHeight="1">
      <c r="A109" s="165">
        <f t="shared" si="36"/>
        <v>99</v>
      </c>
      <c r="B109" s="151" t="s">
        <v>1017</v>
      </c>
      <c r="C109" s="46" t="s">
        <v>840</v>
      </c>
      <c r="D109" s="151" t="s">
        <v>1018</v>
      </c>
      <c r="E109" s="685">
        <v>2</v>
      </c>
      <c r="F109" s="651" t="s">
        <v>23</v>
      </c>
      <c r="G109" s="161">
        <v>93562.5</v>
      </c>
      <c r="H109" s="489">
        <f t="shared" si="31"/>
        <v>187125</v>
      </c>
      <c r="I109" s="162" t="s">
        <v>84</v>
      </c>
      <c r="J109" s="161">
        <v>187125</v>
      </c>
      <c r="K109" s="163">
        <f t="shared" si="37"/>
        <v>0</v>
      </c>
      <c r="L109" s="617">
        <f t="shared" si="35"/>
        <v>0</v>
      </c>
      <c r="M109" s="164" t="s">
        <v>1046</v>
      </c>
      <c r="N109" s="672" t="s">
        <v>1019</v>
      </c>
      <c r="O109" s="763" t="s">
        <v>48</v>
      </c>
      <c r="P109" s="479"/>
    </row>
    <row r="110" spans="1:16" s="743" customFormat="1" ht="138.75" customHeight="1">
      <c r="A110" s="165">
        <f t="shared" si="36"/>
        <v>100</v>
      </c>
      <c r="B110" s="151" t="s">
        <v>1079</v>
      </c>
      <c r="C110" s="46" t="s">
        <v>840</v>
      </c>
      <c r="D110" s="151" t="s">
        <v>1080</v>
      </c>
      <c r="E110" s="685">
        <v>1</v>
      </c>
      <c r="F110" s="651" t="s">
        <v>40</v>
      </c>
      <c r="G110" s="161">
        <v>509104</v>
      </c>
      <c r="H110" s="489">
        <f t="shared" si="31"/>
        <v>509104</v>
      </c>
      <c r="I110" s="162" t="s">
        <v>464</v>
      </c>
      <c r="J110" s="161">
        <v>509104</v>
      </c>
      <c r="K110" s="163">
        <f t="shared" si="37"/>
        <v>0</v>
      </c>
      <c r="L110" s="617">
        <f t="shared" si="35"/>
        <v>0</v>
      </c>
      <c r="M110" s="164" t="s">
        <v>1123</v>
      </c>
      <c r="N110" s="624" t="s">
        <v>1081</v>
      </c>
      <c r="O110" s="763" t="s">
        <v>48</v>
      </c>
      <c r="P110" s="479"/>
    </row>
    <row r="111" spans="1:16" s="869" customFormat="1" ht="138.75" customHeight="1">
      <c r="A111" s="165">
        <f t="shared" ref="A111:A115" si="38">A110+1</f>
        <v>101</v>
      </c>
      <c r="B111" s="151" t="s">
        <v>1192</v>
      </c>
      <c r="C111" s="671" t="s">
        <v>709</v>
      </c>
      <c r="D111" s="151" t="s">
        <v>1193</v>
      </c>
      <c r="E111" s="153">
        <v>1</v>
      </c>
      <c r="F111" s="154" t="s">
        <v>40</v>
      </c>
      <c r="G111" s="161">
        <v>716975</v>
      </c>
      <c r="H111" s="489">
        <f t="shared" ref="H111:H116" si="39">E111*G111</f>
        <v>716975</v>
      </c>
      <c r="I111" s="162" t="s">
        <v>378</v>
      </c>
      <c r="J111" s="161">
        <v>716975</v>
      </c>
      <c r="K111" s="163">
        <f t="shared" si="37"/>
        <v>0</v>
      </c>
      <c r="L111" s="617">
        <f t="shared" ref="L111" si="40">K111/H111</f>
        <v>0</v>
      </c>
      <c r="M111" s="164" t="s">
        <v>1327</v>
      </c>
      <c r="N111" s="154" t="s">
        <v>1194</v>
      </c>
      <c r="O111" s="763" t="s">
        <v>48</v>
      </c>
      <c r="P111" s="479"/>
    </row>
    <row r="112" spans="1:16" s="870" customFormat="1" ht="138.75" customHeight="1">
      <c r="A112" s="165">
        <f t="shared" si="38"/>
        <v>102</v>
      </c>
      <c r="B112" s="518" t="s">
        <v>1198</v>
      </c>
      <c r="C112" s="159" t="s">
        <v>43</v>
      </c>
      <c r="D112" s="151" t="s">
        <v>1199</v>
      </c>
      <c r="E112" s="685">
        <v>1</v>
      </c>
      <c r="F112" s="872" t="s">
        <v>40</v>
      </c>
      <c r="G112" s="161">
        <v>504735</v>
      </c>
      <c r="H112" s="489">
        <f t="shared" si="39"/>
        <v>504735</v>
      </c>
      <c r="I112" s="162" t="s">
        <v>378</v>
      </c>
      <c r="J112" s="161">
        <v>504735</v>
      </c>
      <c r="K112" s="163">
        <f t="shared" ref="K112" si="41">H112-J112</f>
        <v>0</v>
      </c>
      <c r="L112" s="617">
        <f t="shared" ref="L112" si="42">K112/H112</f>
        <v>0</v>
      </c>
      <c r="M112" s="164" t="s">
        <v>1329</v>
      </c>
      <c r="N112" s="670" t="s">
        <v>1258</v>
      </c>
      <c r="O112" s="763" t="s">
        <v>48</v>
      </c>
      <c r="P112" s="479"/>
    </row>
    <row r="113" spans="1:16" s="878" customFormat="1" ht="138.75" customHeight="1">
      <c r="A113" s="165">
        <f t="shared" si="38"/>
        <v>103</v>
      </c>
      <c r="B113" s="151" t="s">
        <v>1224</v>
      </c>
      <c r="C113" s="671" t="s">
        <v>876</v>
      </c>
      <c r="D113" s="151" t="s">
        <v>1225</v>
      </c>
      <c r="E113" s="153">
        <v>1</v>
      </c>
      <c r="F113" s="154" t="s">
        <v>40</v>
      </c>
      <c r="G113" s="161">
        <v>1663292</v>
      </c>
      <c r="H113" s="489">
        <f t="shared" si="39"/>
        <v>1663292</v>
      </c>
      <c r="I113" s="162" t="s">
        <v>378</v>
      </c>
      <c r="J113" s="161">
        <v>1663292</v>
      </c>
      <c r="K113" s="163">
        <f t="shared" ref="K113" si="43">H113-J113</f>
        <v>0</v>
      </c>
      <c r="L113" s="617">
        <f t="shared" ref="L113" si="44">K113/H113</f>
        <v>0</v>
      </c>
      <c r="M113" s="164" t="s">
        <v>1328</v>
      </c>
      <c r="N113" s="670" t="s">
        <v>1226</v>
      </c>
      <c r="O113" s="763" t="s">
        <v>48</v>
      </c>
      <c r="P113" s="479"/>
    </row>
    <row r="114" spans="1:16" s="917" customFormat="1" ht="138.75" customHeight="1">
      <c r="A114" s="165">
        <f t="shared" si="38"/>
        <v>104</v>
      </c>
      <c r="B114" s="151" t="s">
        <v>1297</v>
      </c>
      <c r="C114" s="671" t="s">
        <v>876</v>
      </c>
      <c r="D114" s="151" t="s">
        <v>1298</v>
      </c>
      <c r="E114" s="685">
        <v>1</v>
      </c>
      <c r="F114" s="154" t="s">
        <v>23</v>
      </c>
      <c r="G114" s="161">
        <v>4188696</v>
      </c>
      <c r="H114" s="489">
        <f t="shared" si="39"/>
        <v>4188696</v>
      </c>
      <c r="I114" s="162" t="s">
        <v>108</v>
      </c>
      <c r="J114" s="161">
        <v>4188696</v>
      </c>
      <c r="K114" s="163">
        <f t="shared" ref="K114" si="45">H114-J114</f>
        <v>0</v>
      </c>
      <c r="L114" s="617">
        <f t="shared" ref="L114" si="46">K114/H114</f>
        <v>0</v>
      </c>
      <c r="M114" s="164" t="s">
        <v>1360</v>
      </c>
      <c r="N114" s="670" t="s">
        <v>1299</v>
      </c>
      <c r="O114" s="763" t="s">
        <v>48</v>
      </c>
      <c r="P114" s="479"/>
    </row>
    <row r="115" spans="1:16" s="972" customFormat="1" ht="105" customHeight="1">
      <c r="A115" s="165">
        <f t="shared" si="38"/>
        <v>105</v>
      </c>
      <c r="B115" s="151" t="s">
        <v>1389</v>
      </c>
      <c r="C115" s="651" t="s">
        <v>1390</v>
      </c>
      <c r="D115" s="151" t="s">
        <v>1391</v>
      </c>
      <c r="E115" s="685">
        <v>1</v>
      </c>
      <c r="F115" s="651" t="s">
        <v>23</v>
      </c>
      <c r="G115" s="161">
        <v>769934</v>
      </c>
      <c r="H115" s="489">
        <f t="shared" si="39"/>
        <v>769934</v>
      </c>
      <c r="I115" s="162" t="s">
        <v>1381</v>
      </c>
      <c r="J115" s="161">
        <v>769934</v>
      </c>
      <c r="K115" s="163">
        <f t="shared" ref="K115" si="47">H115-J115</f>
        <v>0</v>
      </c>
      <c r="L115" s="617">
        <f t="shared" ref="L115" si="48">K115/H115</f>
        <v>0</v>
      </c>
      <c r="M115" s="164" t="s">
        <v>1408</v>
      </c>
      <c r="N115" s="974" t="s">
        <v>1392</v>
      </c>
      <c r="O115" s="763" t="s">
        <v>48</v>
      </c>
      <c r="P115" s="479"/>
    </row>
    <row r="116" spans="1:16" s="973" customFormat="1" ht="105" customHeight="1">
      <c r="A116" s="165">
        <f>A115+1</f>
        <v>106</v>
      </c>
      <c r="B116" s="151" t="s">
        <v>1393</v>
      </c>
      <c r="C116" s="651" t="s">
        <v>1390</v>
      </c>
      <c r="D116" s="151" t="s">
        <v>1394</v>
      </c>
      <c r="E116" s="685">
        <v>1</v>
      </c>
      <c r="F116" s="651" t="s">
        <v>40</v>
      </c>
      <c r="G116" s="161">
        <v>3326625</v>
      </c>
      <c r="H116" s="489">
        <f t="shared" si="39"/>
        <v>3326625</v>
      </c>
      <c r="I116" s="162" t="s">
        <v>1381</v>
      </c>
      <c r="J116" s="161">
        <v>3326625</v>
      </c>
      <c r="K116" s="163">
        <f t="shared" ref="K116" si="49">H116-J116</f>
        <v>0</v>
      </c>
      <c r="L116" s="617">
        <f t="shared" ref="L116" si="50">K116/H116</f>
        <v>0</v>
      </c>
      <c r="M116" s="164" t="s">
        <v>1410</v>
      </c>
      <c r="N116" s="974" t="s">
        <v>1395</v>
      </c>
      <c r="O116" s="763" t="s">
        <v>48</v>
      </c>
      <c r="P116" s="479"/>
    </row>
    <row r="117" spans="1:16" s="43" customFormat="1" ht="77.25" customHeight="1">
      <c r="A117" s="29">
        <f>A116+1</f>
        <v>107</v>
      </c>
      <c r="B117" s="30" t="s">
        <v>134</v>
      </c>
      <c r="C117" s="31" t="s">
        <v>135</v>
      </c>
      <c r="D117" s="32" t="s">
        <v>136</v>
      </c>
      <c r="E117" s="33">
        <v>1</v>
      </c>
      <c r="F117" s="34" t="s">
        <v>23</v>
      </c>
      <c r="G117" s="35">
        <v>7704000</v>
      </c>
      <c r="H117" s="35">
        <f t="shared" si="31"/>
        <v>7704000</v>
      </c>
      <c r="I117" s="36" t="s">
        <v>60</v>
      </c>
      <c r="J117" s="35">
        <v>7704000</v>
      </c>
      <c r="K117" s="38">
        <f t="shared" si="30"/>
        <v>0</v>
      </c>
      <c r="L117" s="167">
        <f t="shared" si="32"/>
        <v>0</v>
      </c>
      <c r="M117" s="168" t="s">
        <v>137</v>
      </c>
      <c r="N117" s="42" t="s">
        <v>138</v>
      </c>
      <c r="O117" s="751" t="s">
        <v>48</v>
      </c>
      <c r="P117" s="479"/>
    </row>
    <row r="118" spans="1:16" s="43" customFormat="1" ht="62.25" customHeight="1">
      <c r="A118" s="982">
        <f t="shared" si="33"/>
        <v>108</v>
      </c>
      <c r="B118" s="983" t="s">
        <v>139</v>
      </c>
      <c r="C118" s="984"/>
      <c r="D118" s="985"/>
      <c r="E118" s="986"/>
      <c r="F118" s="984"/>
      <c r="G118" s="987"/>
      <c r="H118" s="987">
        <v>508208</v>
      </c>
      <c r="I118" s="988"/>
      <c r="J118" s="989"/>
      <c r="K118" s="989"/>
      <c r="L118" s="990">
        <f t="shared" si="32"/>
        <v>0</v>
      </c>
      <c r="M118" s="991"/>
      <c r="N118" s="992"/>
      <c r="O118" s="993" t="s">
        <v>48</v>
      </c>
      <c r="P118" s="479"/>
    </row>
    <row r="119" spans="1:16" s="981" customFormat="1" ht="208.5" customHeight="1">
      <c r="A119" s="982">
        <f>A118+1</f>
        <v>109</v>
      </c>
      <c r="B119" s="994" t="s">
        <v>1405</v>
      </c>
      <c r="C119" s="995" t="s">
        <v>1197</v>
      </c>
      <c r="D119" s="994" t="s">
        <v>1406</v>
      </c>
      <c r="E119" s="986">
        <v>1</v>
      </c>
      <c r="F119" s="996" t="s">
        <v>23</v>
      </c>
      <c r="G119" s="987">
        <v>5482089</v>
      </c>
      <c r="H119" s="987">
        <f t="shared" si="31"/>
        <v>5482089</v>
      </c>
      <c r="I119" s="988" t="s">
        <v>1381</v>
      </c>
      <c r="J119" s="989"/>
      <c r="K119" s="989"/>
      <c r="L119" s="990">
        <f t="shared" si="32"/>
        <v>0</v>
      </c>
      <c r="M119" s="991"/>
      <c r="N119" s="992"/>
      <c r="O119" s="993" t="s">
        <v>48</v>
      </c>
      <c r="P119" s="479"/>
    </row>
    <row r="120" spans="1:16" s="43" customFormat="1" ht="63">
      <c r="A120" s="44">
        <f>A119+1</f>
        <v>110</v>
      </c>
      <c r="B120" s="58" t="s">
        <v>140</v>
      </c>
      <c r="C120" s="133" t="s">
        <v>141</v>
      </c>
      <c r="D120" s="113" t="s">
        <v>142</v>
      </c>
      <c r="E120" s="78">
        <v>1</v>
      </c>
      <c r="F120" s="170" t="s">
        <v>23</v>
      </c>
      <c r="G120" s="78">
        <v>396000</v>
      </c>
      <c r="H120" s="114">
        <f t="shared" ref="H120:H122" si="51">E120*G120</f>
        <v>396000</v>
      </c>
      <c r="I120" s="171" t="s">
        <v>143</v>
      </c>
      <c r="J120" s="59"/>
      <c r="K120" s="59"/>
      <c r="L120" s="74">
        <f t="shared" si="32"/>
        <v>0</v>
      </c>
      <c r="M120" s="57"/>
      <c r="N120" s="57"/>
      <c r="O120" s="752" t="s">
        <v>48</v>
      </c>
      <c r="P120" s="479"/>
    </row>
    <row r="121" spans="1:16" s="43" customFormat="1" ht="47.25">
      <c r="A121" s="44">
        <f t="shared" si="4"/>
        <v>111</v>
      </c>
      <c r="B121" s="58" t="s">
        <v>144</v>
      </c>
      <c r="C121" s="133" t="s">
        <v>135</v>
      </c>
      <c r="D121" s="113" t="s">
        <v>145</v>
      </c>
      <c r="E121" s="78">
        <v>1</v>
      </c>
      <c r="F121" s="170" t="s">
        <v>23</v>
      </c>
      <c r="G121" s="78">
        <v>187000</v>
      </c>
      <c r="H121" s="114">
        <f t="shared" si="51"/>
        <v>187000</v>
      </c>
      <c r="I121" s="171" t="s">
        <v>143</v>
      </c>
      <c r="J121" s="59"/>
      <c r="K121" s="59"/>
      <c r="L121" s="74">
        <f t="shared" si="32"/>
        <v>0</v>
      </c>
      <c r="M121" s="57"/>
      <c r="N121" s="57"/>
      <c r="O121" s="752" t="s">
        <v>48</v>
      </c>
      <c r="P121" s="479"/>
    </row>
    <row r="122" spans="1:16" s="43" customFormat="1" ht="141.75">
      <c r="A122" s="44">
        <f>A121+1</f>
        <v>112</v>
      </c>
      <c r="B122" s="58" t="s">
        <v>622</v>
      </c>
      <c r="C122" s="46" t="s">
        <v>840</v>
      </c>
      <c r="D122" s="113" t="s">
        <v>623</v>
      </c>
      <c r="E122" s="78">
        <v>1</v>
      </c>
      <c r="F122" s="169" t="s">
        <v>40</v>
      </c>
      <c r="G122" s="78">
        <v>798117.25</v>
      </c>
      <c r="H122" s="78">
        <f t="shared" si="51"/>
        <v>798117.25</v>
      </c>
      <c r="I122" s="115" t="s">
        <v>73</v>
      </c>
      <c r="J122" s="78">
        <v>798117.25</v>
      </c>
      <c r="K122" s="53">
        <f>G122-J122</f>
        <v>0</v>
      </c>
      <c r="L122" s="74">
        <f t="shared" si="32"/>
        <v>0</v>
      </c>
      <c r="M122" s="57" t="s">
        <v>630</v>
      </c>
      <c r="N122" s="472" t="s">
        <v>631</v>
      </c>
      <c r="O122" s="752" t="s">
        <v>48</v>
      </c>
      <c r="P122" s="479"/>
    </row>
    <row r="123" spans="1:16" ht="63">
      <c r="A123" s="44">
        <f>A122+1</f>
        <v>113</v>
      </c>
      <c r="B123" s="58" t="s">
        <v>614</v>
      </c>
      <c r="C123" s="169" t="s">
        <v>32</v>
      </c>
      <c r="D123" s="132" t="s">
        <v>657</v>
      </c>
      <c r="E123" s="76">
        <v>1</v>
      </c>
      <c r="F123" s="76" t="s">
        <v>23</v>
      </c>
      <c r="G123" s="60">
        <v>47900160</v>
      </c>
      <c r="H123" s="60">
        <f>E123*G123</f>
        <v>47900160</v>
      </c>
      <c r="I123" s="172" t="s">
        <v>542</v>
      </c>
      <c r="J123" s="78">
        <v>47400000</v>
      </c>
      <c r="K123" s="53">
        <f>G123-J123</f>
        <v>500160</v>
      </c>
      <c r="L123" s="74">
        <f>K123/H123</f>
        <v>1.0441718775052108E-2</v>
      </c>
      <c r="M123" s="57" t="s">
        <v>935</v>
      </c>
      <c r="N123" s="57" t="s">
        <v>848</v>
      </c>
      <c r="O123" s="752" t="s">
        <v>48</v>
      </c>
      <c r="P123" s="479"/>
    </row>
    <row r="124" spans="1:16" s="15" customFormat="1" ht="16.5" thickBot="1">
      <c r="A124" s="1019" t="s">
        <v>49</v>
      </c>
      <c r="B124" s="1020"/>
      <c r="C124" s="1021"/>
      <c r="D124" s="467"/>
      <c r="E124" s="467"/>
      <c r="F124" s="468"/>
      <c r="G124" s="469"/>
      <c r="H124" s="469">
        <f>SUM(H125:H157)</f>
        <v>57989514.452257149</v>
      </c>
      <c r="I124" s="468"/>
      <c r="J124" s="514">
        <f>SUM(J125:J145)</f>
        <v>27229320.359999999</v>
      </c>
      <c r="K124" s="514">
        <f>SUM(K125:K145)</f>
        <v>283277.64285714179</v>
      </c>
      <c r="L124" s="470">
        <f>K124/H124</f>
        <v>4.8849804233205762E-3</v>
      </c>
      <c r="M124" s="467"/>
      <c r="N124" s="467"/>
      <c r="O124" s="764"/>
      <c r="P124" s="784"/>
    </row>
    <row r="125" spans="1:16" ht="78" customHeight="1">
      <c r="A125" s="44">
        <f>A123+1</f>
        <v>114</v>
      </c>
      <c r="B125" s="58" t="s">
        <v>147</v>
      </c>
      <c r="C125" s="46" t="s">
        <v>43</v>
      </c>
      <c r="D125" s="113" t="s">
        <v>552</v>
      </c>
      <c r="E125" s="76">
        <v>1</v>
      </c>
      <c r="F125" s="76" t="s">
        <v>52</v>
      </c>
      <c r="G125" s="77"/>
      <c r="H125" s="60">
        <v>7772544.6428571418</v>
      </c>
      <c r="I125" s="172" t="s">
        <v>44</v>
      </c>
      <c r="J125" s="60">
        <v>7500000</v>
      </c>
      <c r="K125" s="53">
        <f>H125-J125</f>
        <v>272544.64285714179</v>
      </c>
      <c r="L125" s="74">
        <f t="shared" si="32"/>
        <v>3.5065046954423924E-2</v>
      </c>
      <c r="M125" s="57" t="s">
        <v>1057</v>
      </c>
      <c r="N125" s="57" t="s">
        <v>1025</v>
      </c>
      <c r="O125" s="752" t="s">
        <v>48</v>
      </c>
      <c r="P125" s="479"/>
    </row>
    <row r="126" spans="1:16" ht="156" customHeight="1">
      <c r="A126" s="626">
        <f t="shared" ref="A126:A130" si="52">A125+1</f>
        <v>115</v>
      </c>
      <c r="B126" s="627" t="s">
        <v>148</v>
      </c>
      <c r="C126" s="628"/>
      <c r="D126" s="629" t="s">
        <v>684</v>
      </c>
      <c r="E126" s="630"/>
      <c r="F126" s="630"/>
      <c r="G126" s="631"/>
      <c r="H126" s="632">
        <v>1651790</v>
      </c>
      <c r="I126" s="633" t="s">
        <v>57</v>
      </c>
      <c r="J126" s="634"/>
      <c r="K126" s="635"/>
      <c r="L126" s="636"/>
      <c r="M126" s="637"/>
      <c r="N126" s="637"/>
      <c r="O126" s="765" t="s">
        <v>48</v>
      </c>
      <c r="P126" s="479"/>
    </row>
    <row r="127" spans="1:16" ht="189">
      <c r="A127" s="626">
        <f t="shared" si="52"/>
        <v>116</v>
      </c>
      <c r="B127" s="638" t="s">
        <v>920</v>
      </c>
      <c r="C127" s="639" t="s">
        <v>709</v>
      </c>
      <c r="D127" s="638" t="s">
        <v>921</v>
      </c>
      <c r="E127" s="632">
        <v>1</v>
      </c>
      <c r="F127" s="630" t="s">
        <v>52</v>
      </c>
      <c r="G127" s="631"/>
      <c r="H127" s="632">
        <v>765003</v>
      </c>
      <c r="I127" s="633" t="s">
        <v>111</v>
      </c>
      <c r="J127" s="634"/>
      <c r="K127" s="635"/>
      <c r="L127" s="636"/>
      <c r="M127" s="637" t="s">
        <v>977</v>
      </c>
      <c r="N127" s="637" t="s">
        <v>924</v>
      </c>
      <c r="O127" s="765" t="s">
        <v>48</v>
      </c>
      <c r="P127" s="479"/>
    </row>
    <row r="128" spans="1:16" ht="189">
      <c r="A128" s="626">
        <f t="shared" si="52"/>
        <v>117</v>
      </c>
      <c r="B128" s="638" t="s">
        <v>922</v>
      </c>
      <c r="C128" s="639" t="s">
        <v>709</v>
      </c>
      <c r="D128" s="638" t="s">
        <v>923</v>
      </c>
      <c r="E128" s="632">
        <v>1</v>
      </c>
      <c r="F128" s="630" t="s">
        <v>52</v>
      </c>
      <c r="G128" s="631"/>
      <c r="H128" s="632">
        <v>366995</v>
      </c>
      <c r="I128" s="633" t="s">
        <v>111</v>
      </c>
      <c r="J128" s="634"/>
      <c r="K128" s="635"/>
      <c r="L128" s="636"/>
      <c r="M128" s="637" t="s">
        <v>977</v>
      </c>
      <c r="N128" s="637" t="s">
        <v>924</v>
      </c>
      <c r="O128" s="765" t="s">
        <v>48</v>
      </c>
      <c r="P128" s="479"/>
    </row>
    <row r="129" spans="1:16" ht="135.75" customHeight="1">
      <c r="A129" s="626">
        <f t="shared" si="52"/>
        <v>118</v>
      </c>
      <c r="B129" s="657" t="s">
        <v>962</v>
      </c>
      <c r="C129" s="658" t="s">
        <v>709</v>
      </c>
      <c r="D129" s="659" t="s">
        <v>963</v>
      </c>
      <c r="E129" s="630">
        <v>1</v>
      </c>
      <c r="F129" s="660" t="s">
        <v>52</v>
      </c>
      <c r="G129" s="631"/>
      <c r="H129" s="632">
        <v>6085196</v>
      </c>
      <c r="I129" s="633" t="s">
        <v>111</v>
      </c>
      <c r="J129" s="634"/>
      <c r="K129" s="635"/>
      <c r="L129" s="636"/>
      <c r="M129" s="637" t="s">
        <v>1026</v>
      </c>
      <c r="N129" s="637" t="s">
        <v>964</v>
      </c>
      <c r="O129" s="765" t="s">
        <v>48</v>
      </c>
      <c r="P129" s="479"/>
    </row>
    <row r="130" spans="1:16" ht="206.25" customHeight="1">
      <c r="A130" s="626">
        <f t="shared" si="52"/>
        <v>119</v>
      </c>
      <c r="B130" s="657" t="s">
        <v>982</v>
      </c>
      <c r="C130" s="658" t="s">
        <v>983</v>
      </c>
      <c r="D130" s="659" t="s">
        <v>984</v>
      </c>
      <c r="E130" s="630">
        <v>1</v>
      </c>
      <c r="F130" s="660" t="s">
        <v>52</v>
      </c>
      <c r="G130" s="631"/>
      <c r="H130" s="632">
        <v>15013926</v>
      </c>
      <c r="I130" s="633" t="s">
        <v>111</v>
      </c>
      <c r="J130" s="634"/>
      <c r="K130" s="635"/>
      <c r="L130" s="636"/>
      <c r="M130" s="637" t="s">
        <v>1027</v>
      </c>
      <c r="N130" s="637" t="s">
        <v>985</v>
      </c>
      <c r="O130" s="765" t="s">
        <v>48</v>
      </c>
      <c r="P130" s="479"/>
    </row>
    <row r="131" spans="1:16" ht="144.75" customHeight="1">
      <c r="A131" s="626">
        <f>A130+1</f>
        <v>120</v>
      </c>
      <c r="B131" s="795" t="s">
        <v>1104</v>
      </c>
      <c r="C131" s="798" t="s">
        <v>709</v>
      </c>
      <c r="D131" s="797" t="s">
        <v>1106</v>
      </c>
      <c r="E131" s="796">
        <v>1</v>
      </c>
      <c r="F131" s="660" t="s">
        <v>52</v>
      </c>
      <c r="G131" s="631"/>
      <c r="H131" s="632">
        <v>2861892</v>
      </c>
      <c r="I131" s="633" t="s">
        <v>84</v>
      </c>
      <c r="J131" s="632">
        <v>2861892</v>
      </c>
      <c r="K131" s="634">
        <f>H131-J131</f>
        <v>0</v>
      </c>
      <c r="L131" s="636">
        <f>K131/H131</f>
        <v>0</v>
      </c>
      <c r="M131" s="637" t="s">
        <v>1107</v>
      </c>
      <c r="N131" s="637" t="s">
        <v>1009</v>
      </c>
      <c r="O131" s="765" t="s">
        <v>48</v>
      </c>
      <c r="P131" s="479"/>
    </row>
    <row r="132" spans="1:16" ht="147.75" customHeight="1">
      <c r="A132" s="626">
        <f>A131+1</f>
        <v>121</v>
      </c>
      <c r="B132" s="657" t="s">
        <v>1104</v>
      </c>
      <c r="C132" s="658" t="s">
        <v>709</v>
      </c>
      <c r="D132" s="659" t="s">
        <v>1105</v>
      </c>
      <c r="E132" s="630">
        <v>1</v>
      </c>
      <c r="F132" s="660" t="s">
        <v>52</v>
      </c>
      <c r="G132" s="631"/>
      <c r="H132" s="632">
        <v>2083954</v>
      </c>
      <c r="I132" s="633" t="s">
        <v>464</v>
      </c>
      <c r="J132" s="632">
        <v>2083954</v>
      </c>
      <c r="K132" s="634">
        <f>H132-J132</f>
        <v>0</v>
      </c>
      <c r="L132" s="636">
        <f>K132/H132</f>
        <v>0</v>
      </c>
      <c r="M132" s="637" t="s">
        <v>1361</v>
      </c>
      <c r="N132" s="637" t="s">
        <v>1009</v>
      </c>
      <c r="O132" s="765" t="s">
        <v>48</v>
      </c>
      <c r="P132" s="479"/>
    </row>
    <row r="133" spans="1:16" ht="100.5" customHeight="1">
      <c r="A133" s="626">
        <f>A132+1</f>
        <v>122</v>
      </c>
      <c r="B133" s="638" t="s">
        <v>1195</v>
      </c>
      <c r="C133" s="658" t="s">
        <v>1197</v>
      </c>
      <c r="D133" s="638" t="s">
        <v>1196</v>
      </c>
      <c r="E133" s="632">
        <v>1</v>
      </c>
      <c r="F133" s="871" t="s">
        <v>52</v>
      </c>
      <c r="G133" s="631"/>
      <c r="H133" s="632">
        <v>410732</v>
      </c>
      <c r="I133" s="633" t="s">
        <v>378</v>
      </c>
      <c r="J133" s="634">
        <v>399999</v>
      </c>
      <c r="K133" s="634">
        <f>H133-J133</f>
        <v>10733</v>
      </c>
      <c r="L133" s="636">
        <f>K133/H133</f>
        <v>2.6131394680716378E-2</v>
      </c>
      <c r="M133" s="899" t="s">
        <v>1330</v>
      </c>
      <c r="N133" s="637" t="s">
        <v>1259</v>
      </c>
      <c r="O133" s="765" t="s">
        <v>48</v>
      </c>
      <c r="P133" s="479"/>
    </row>
    <row r="134" spans="1:16" ht="242.25" customHeight="1">
      <c r="A134" s="626">
        <f>A133+1</f>
        <v>123</v>
      </c>
      <c r="B134" s="638" t="s">
        <v>1203</v>
      </c>
      <c r="C134" s="658" t="s">
        <v>709</v>
      </c>
      <c r="D134" s="657" t="s">
        <v>1204</v>
      </c>
      <c r="E134" s="630">
        <v>1</v>
      </c>
      <c r="F134" s="660" t="s">
        <v>52</v>
      </c>
      <c r="G134" s="631"/>
      <c r="H134" s="632">
        <v>1275173</v>
      </c>
      <c r="I134" s="633" t="s">
        <v>378</v>
      </c>
      <c r="J134" s="632">
        <v>1275173</v>
      </c>
      <c r="K134" s="634">
        <f>H134-J134</f>
        <v>0</v>
      </c>
      <c r="L134" s="636">
        <f>K134/H134</f>
        <v>0</v>
      </c>
      <c r="M134" s="637" t="s">
        <v>1331</v>
      </c>
      <c r="N134" s="637" t="s">
        <v>1205</v>
      </c>
      <c r="O134" s="765" t="s">
        <v>48</v>
      </c>
      <c r="P134" s="479"/>
    </row>
    <row r="135" spans="1:16" ht="31.5">
      <c r="A135" s="44">
        <f>A134+1</f>
        <v>124</v>
      </c>
      <c r="B135" s="58" t="s">
        <v>149</v>
      </c>
      <c r="C135" s="46" t="s">
        <v>43</v>
      </c>
      <c r="D135" s="113" t="s">
        <v>150</v>
      </c>
      <c r="E135" s="76">
        <v>1</v>
      </c>
      <c r="F135" s="76" t="s">
        <v>52</v>
      </c>
      <c r="G135" s="77"/>
      <c r="H135" s="60">
        <v>500000</v>
      </c>
      <c r="I135" s="79" t="s">
        <v>143</v>
      </c>
      <c r="J135" s="59"/>
      <c r="K135" s="59"/>
      <c r="L135" s="74">
        <f t="shared" si="32"/>
        <v>0</v>
      </c>
      <c r="M135" s="57"/>
      <c r="N135" s="57"/>
      <c r="O135" s="752" t="s">
        <v>48</v>
      </c>
      <c r="P135" s="479"/>
    </row>
    <row r="136" spans="1:16" ht="78.75">
      <c r="A136" s="44">
        <f t="shared" ref="A136:A144" si="53">A135+1</f>
        <v>125</v>
      </c>
      <c r="B136" s="58" t="s">
        <v>151</v>
      </c>
      <c r="C136" s="173" t="s">
        <v>135</v>
      </c>
      <c r="D136" s="113" t="s">
        <v>152</v>
      </c>
      <c r="E136" s="76">
        <v>1</v>
      </c>
      <c r="F136" s="76" t="s">
        <v>52</v>
      </c>
      <c r="G136" s="77"/>
      <c r="H136" s="60">
        <v>283284.98940000002</v>
      </c>
      <c r="I136" s="174" t="s">
        <v>143</v>
      </c>
      <c r="J136" s="59"/>
      <c r="K136" s="59"/>
      <c r="L136" s="74">
        <f t="shared" si="32"/>
        <v>0</v>
      </c>
      <c r="M136" s="57"/>
      <c r="N136" s="57"/>
      <c r="O136" s="752" t="s">
        <v>48</v>
      </c>
      <c r="P136" s="479"/>
    </row>
    <row r="137" spans="1:16" ht="67.5" customHeight="1">
      <c r="A137" s="44">
        <f t="shared" si="53"/>
        <v>126</v>
      </c>
      <c r="B137" s="68" t="s">
        <v>153</v>
      </c>
      <c r="C137" s="524" t="s">
        <v>709</v>
      </c>
      <c r="D137" s="68" t="s">
        <v>723</v>
      </c>
      <c r="E137" s="78">
        <v>1</v>
      </c>
      <c r="F137" s="170" t="s">
        <v>52</v>
      </c>
      <c r="G137" s="77"/>
      <c r="H137" s="60">
        <v>8996452</v>
      </c>
      <c r="I137" s="174" t="s">
        <v>73</v>
      </c>
      <c r="J137" s="60">
        <v>8996452</v>
      </c>
      <c r="K137" s="53">
        <f>H137-J137</f>
        <v>0</v>
      </c>
      <c r="L137" s="74">
        <f t="shared" si="32"/>
        <v>0</v>
      </c>
      <c r="M137" s="57" t="s">
        <v>936</v>
      </c>
      <c r="N137" s="57" t="s">
        <v>724</v>
      </c>
      <c r="O137" s="752" t="s">
        <v>48</v>
      </c>
      <c r="P137" s="479"/>
    </row>
    <row r="138" spans="1:16" ht="37.5" customHeight="1">
      <c r="A138" s="453">
        <f>A137+1</f>
        <v>127</v>
      </c>
      <c r="B138" s="546" t="s">
        <v>97</v>
      </c>
      <c r="C138" s="169"/>
      <c r="D138" s="113"/>
      <c r="E138" s="571"/>
      <c r="F138" s="571"/>
      <c r="G138" s="572"/>
      <c r="H138" s="78"/>
      <c r="I138" s="172"/>
      <c r="J138" s="59"/>
      <c r="K138" s="59"/>
      <c r="L138" s="74"/>
      <c r="M138" s="57"/>
      <c r="N138" s="57"/>
      <c r="O138" s="752"/>
      <c r="P138" s="479" t="s">
        <v>787</v>
      </c>
    </row>
    <row r="139" spans="1:16" ht="47.25">
      <c r="A139" s="150">
        <f>A138+1</f>
        <v>128</v>
      </c>
      <c r="B139" s="151" t="s">
        <v>154</v>
      </c>
      <c r="C139" s="46" t="s">
        <v>840</v>
      </c>
      <c r="D139" s="151" t="s">
        <v>155</v>
      </c>
      <c r="E139" s="651">
        <v>1</v>
      </c>
      <c r="F139" s="651" t="s">
        <v>52</v>
      </c>
      <c r="G139" s="652"/>
      <c r="H139" s="153">
        <v>653863</v>
      </c>
      <c r="I139" s="160" t="s">
        <v>111</v>
      </c>
      <c r="J139" s="153">
        <v>653863</v>
      </c>
      <c r="K139" s="156">
        <f>H139-J139</f>
        <v>0</v>
      </c>
      <c r="L139" s="157">
        <f t="shared" si="32"/>
        <v>0</v>
      </c>
      <c r="M139" s="650" t="s">
        <v>958</v>
      </c>
      <c r="N139" s="596" t="s">
        <v>956</v>
      </c>
      <c r="O139" s="762" t="s">
        <v>48</v>
      </c>
      <c r="P139" s="479"/>
    </row>
    <row r="140" spans="1:16" ht="78.75">
      <c r="A140" s="150">
        <f>A139+1</f>
        <v>129</v>
      </c>
      <c r="B140" s="151" t="s">
        <v>1340</v>
      </c>
      <c r="C140" s="671" t="s">
        <v>1341</v>
      </c>
      <c r="D140" s="151" t="s">
        <v>1342</v>
      </c>
      <c r="E140" s="153">
        <v>1</v>
      </c>
      <c r="F140" s="154" t="s">
        <v>52</v>
      </c>
      <c r="G140" s="161"/>
      <c r="H140" s="489">
        <v>377297</v>
      </c>
      <c r="I140" s="160" t="s">
        <v>468</v>
      </c>
      <c r="J140" s="489">
        <v>377297</v>
      </c>
      <c r="K140" s="156">
        <f>H140-J140</f>
        <v>0</v>
      </c>
      <c r="L140" s="157">
        <f t="shared" ref="L140" si="54">K140/H140</f>
        <v>0</v>
      </c>
      <c r="M140" s="947" t="s">
        <v>1344</v>
      </c>
      <c r="N140" s="596" t="s">
        <v>1343</v>
      </c>
      <c r="O140" s="762" t="s">
        <v>48</v>
      </c>
      <c r="P140" s="479"/>
    </row>
    <row r="141" spans="1:16" ht="63">
      <c r="A141" s="327">
        <f>A140+1</f>
        <v>130</v>
      </c>
      <c r="B141" s="645" t="s">
        <v>156</v>
      </c>
      <c r="C141" s="46" t="s">
        <v>840</v>
      </c>
      <c r="D141" s="494" t="s">
        <v>851</v>
      </c>
      <c r="E141" s="553">
        <v>1</v>
      </c>
      <c r="F141" s="553" t="s">
        <v>52</v>
      </c>
      <c r="G141" s="647"/>
      <c r="H141" s="329">
        <v>1058695.5</v>
      </c>
      <c r="I141" s="648" t="s">
        <v>111</v>
      </c>
      <c r="J141" s="589">
        <v>1058695.5</v>
      </c>
      <c r="K141" s="649">
        <f>H141-J141</f>
        <v>0</v>
      </c>
      <c r="L141" s="555">
        <f>K141/H141</f>
        <v>0</v>
      </c>
      <c r="M141" s="332" t="s">
        <v>856</v>
      </c>
      <c r="N141" s="644" t="s">
        <v>850</v>
      </c>
      <c r="O141" s="759" t="s">
        <v>48</v>
      </c>
      <c r="P141" s="479"/>
    </row>
    <row r="142" spans="1:16" ht="126">
      <c r="A142" s="44">
        <f t="shared" si="53"/>
        <v>131</v>
      </c>
      <c r="B142" s="58" t="s">
        <v>157</v>
      </c>
      <c r="C142" s="46" t="s">
        <v>840</v>
      </c>
      <c r="D142" s="113" t="s">
        <v>158</v>
      </c>
      <c r="E142" s="76">
        <v>1</v>
      </c>
      <c r="F142" s="76" t="s">
        <v>52</v>
      </c>
      <c r="G142" s="77"/>
      <c r="H142" s="60">
        <v>129383.6</v>
      </c>
      <c r="I142" s="172" t="s">
        <v>159</v>
      </c>
      <c r="J142" s="59"/>
      <c r="K142" s="59"/>
      <c r="L142" s="74">
        <f t="shared" si="32"/>
        <v>0</v>
      </c>
      <c r="M142" s="57"/>
      <c r="N142" s="57"/>
      <c r="O142" s="752" t="s">
        <v>48</v>
      </c>
      <c r="P142" s="479"/>
    </row>
    <row r="143" spans="1:16" ht="126">
      <c r="A143" s="327">
        <f t="shared" si="53"/>
        <v>132</v>
      </c>
      <c r="B143" s="645" t="s">
        <v>160</v>
      </c>
      <c r="C143" s="46" t="s">
        <v>840</v>
      </c>
      <c r="D143" s="494" t="s">
        <v>161</v>
      </c>
      <c r="E143" s="553">
        <v>1</v>
      </c>
      <c r="F143" s="553" t="s">
        <v>52</v>
      </c>
      <c r="G143" s="647"/>
      <c r="H143" s="329">
        <v>1862352</v>
      </c>
      <c r="I143" s="554" t="s">
        <v>105</v>
      </c>
      <c r="J143" s="329">
        <v>1862352</v>
      </c>
      <c r="K143" s="333">
        <f>H143-J143</f>
        <v>0</v>
      </c>
      <c r="L143" s="555">
        <f t="shared" si="32"/>
        <v>0</v>
      </c>
      <c r="M143" s="332" t="s">
        <v>829</v>
      </c>
      <c r="N143" s="332" t="s">
        <v>830</v>
      </c>
      <c r="O143" s="759" t="s">
        <v>48</v>
      </c>
      <c r="P143" s="479"/>
    </row>
    <row r="144" spans="1:16" ht="31.5">
      <c r="A144" s="44">
        <f t="shared" si="53"/>
        <v>133</v>
      </c>
      <c r="B144" s="58" t="s">
        <v>162</v>
      </c>
      <c r="C144" s="46" t="s">
        <v>840</v>
      </c>
      <c r="D144" s="113" t="s">
        <v>163</v>
      </c>
      <c r="E144" s="76">
        <v>1</v>
      </c>
      <c r="F144" s="76" t="s">
        <v>52</v>
      </c>
      <c r="G144" s="120"/>
      <c r="H144" s="314">
        <v>102805.14</v>
      </c>
      <c r="I144" s="174"/>
      <c r="J144" s="59"/>
      <c r="K144" s="59"/>
      <c r="L144" s="74">
        <f t="shared" si="32"/>
        <v>0</v>
      </c>
      <c r="M144" s="57"/>
      <c r="N144" s="57"/>
      <c r="O144" s="752" t="s">
        <v>48</v>
      </c>
      <c r="P144" s="479"/>
    </row>
    <row r="145" spans="1:16" ht="94.5">
      <c r="A145" s="44">
        <f t="shared" ref="A145:A155" si="55">A144+1</f>
        <v>134</v>
      </c>
      <c r="B145" s="58" t="s">
        <v>162</v>
      </c>
      <c r="C145" s="46" t="s">
        <v>780</v>
      </c>
      <c r="D145" s="47" t="s">
        <v>695</v>
      </c>
      <c r="E145" s="76">
        <v>1</v>
      </c>
      <c r="F145" s="76" t="s">
        <v>52</v>
      </c>
      <c r="G145" s="120"/>
      <c r="H145" s="314">
        <v>159642.85999999999</v>
      </c>
      <c r="I145" s="174" t="s">
        <v>73</v>
      </c>
      <c r="J145" s="314">
        <v>159642.85999999999</v>
      </c>
      <c r="K145" s="59">
        <v>0</v>
      </c>
      <c r="L145" s="74">
        <f t="shared" si="32"/>
        <v>0</v>
      </c>
      <c r="M145" s="361" t="s">
        <v>734</v>
      </c>
      <c r="N145" s="57" t="s">
        <v>694</v>
      </c>
      <c r="O145" s="752" t="s">
        <v>48</v>
      </c>
      <c r="P145" s="479"/>
    </row>
    <row r="146" spans="1:16" ht="63">
      <c r="A146" s="327">
        <f t="shared" si="55"/>
        <v>135</v>
      </c>
      <c r="B146" s="645" t="s">
        <v>146</v>
      </c>
      <c r="C146" s="646" t="s">
        <v>135</v>
      </c>
      <c r="D146" s="494" t="s">
        <v>772</v>
      </c>
      <c r="E146" s="329">
        <v>1</v>
      </c>
      <c r="F146" s="556" t="s">
        <v>52</v>
      </c>
      <c r="G146" s="329"/>
      <c r="H146" s="329">
        <v>87500</v>
      </c>
      <c r="I146" s="643" t="s">
        <v>105</v>
      </c>
      <c r="J146" s="329">
        <v>87500</v>
      </c>
      <c r="K146" s="333">
        <f t="shared" ref="K146:K155" si="56">H146-J146</f>
        <v>0</v>
      </c>
      <c r="L146" s="555">
        <f t="shared" ref="L146:L159" si="57">K146/H146</f>
        <v>0</v>
      </c>
      <c r="M146" s="332" t="s">
        <v>937</v>
      </c>
      <c r="N146" s="332" t="s">
        <v>771</v>
      </c>
      <c r="O146" s="759" t="s">
        <v>48</v>
      </c>
      <c r="P146" s="479"/>
    </row>
    <row r="147" spans="1:16" ht="63">
      <c r="A147" s="327">
        <f t="shared" si="55"/>
        <v>136</v>
      </c>
      <c r="B147" s="645" t="s">
        <v>776</v>
      </c>
      <c r="C147" s="646" t="s">
        <v>135</v>
      </c>
      <c r="D147" s="494" t="s">
        <v>773</v>
      </c>
      <c r="E147" s="326">
        <v>1</v>
      </c>
      <c r="F147" s="327" t="s">
        <v>52</v>
      </c>
      <c r="G147" s="329"/>
      <c r="H147" s="329">
        <v>70000</v>
      </c>
      <c r="I147" s="643" t="s">
        <v>105</v>
      </c>
      <c r="J147" s="329">
        <v>70000</v>
      </c>
      <c r="K147" s="333">
        <f t="shared" si="56"/>
        <v>0</v>
      </c>
      <c r="L147" s="555">
        <f t="shared" si="57"/>
        <v>0</v>
      </c>
      <c r="M147" s="332" t="s">
        <v>938</v>
      </c>
      <c r="N147" s="332" t="s">
        <v>771</v>
      </c>
      <c r="O147" s="759" t="s">
        <v>48</v>
      </c>
      <c r="P147" s="479"/>
    </row>
    <row r="148" spans="1:16" ht="47.25">
      <c r="A148" s="327">
        <f t="shared" si="55"/>
        <v>137</v>
      </c>
      <c r="B148" s="645" t="s">
        <v>775</v>
      </c>
      <c r="C148" s="646" t="s">
        <v>135</v>
      </c>
      <c r="D148" s="494" t="s">
        <v>774</v>
      </c>
      <c r="E148" s="326">
        <v>1</v>
      </c>
      <c r="F148" s="327" t="s">
        <v>52</v>
      </c>
      <c r="G148" s="329"/>
      <c r="H148" s="642">
        <v>35000</v>
      </c>
      <c r="I148" s="643" t="s">
        <v>105</v>
      </c>
      <c r="J148" s="329">
        <v>35000</v>
      </c>
      <c r="K148" s="333">
        <f t="shared" si="56"/>
        <v>0</v>
      </c>
      <c r="L148" s="555">
        <f t="shared" si="57"/>
        <v>0</v>
      </c>
      <c r="M148" s="332" t="s">
        <v>939</v>
      </c>
      <c r="N148" s="332" t="s">
        <v>771</v>
      </c>
      <c r="O148" s="759" t="s">
        <v>48</v>
      </c>
      <c r="P148" s="479"/>
    </row>
    <row r="149" spans="1:16" ht="93" customHeight="1">
      <c r="A149" s="327">
        <f>A148+1</f>
        <v>138</v>
      </c>
      <c r="B149" s="550" t="s">
        <v>954</v>
      </c>
      <c r="C149" s="46" t="s">
        <v>840</v>
      </c>
      <c r="D149" s="324" t="s">
        <v>955</v>
      </c>
      <c r="E149" s="329">
        <v>1</v>
      </c>
      <c r="F149" s="327" t="s">
        <v>52</v>
      </c>
      <c r="G149" s="329"/>
      <c r="H149" s="642">
        <v>480746</v>
      </c>
      <c r="I149" s="643" t="s">
        <v>111</v>
      </c>
      <c r="J149" s="329">
        <v>479501</v>
      </c>
      <c r="K149" s="333">
        <f>H149-J149</f>
        <v>1245</v>
      </c>
      <c r="L149" s="555">
        <f>K149/H149</f>
        <v>2.5897251355185484E-3</v>
      </c>
      <c r="M149" s="332" t="s">
        <v>959</v>
      </c>
      <c r="N149" s="644" t="s">
        <v>953</v>
      </c>
      <c r="O149" s="759" t="s">
        <v>48</v>
      </c>
      <c r="P149" s="479"/>
    </row>
    <row r="150" spans="1:16" ht="94.5">
      <c r="A150" s="150">
        <f>A149+1</f>
        <v>139</v>
      </c>
      <c r="B150" s="151" t="s">
        <v>113</v>
      </c>
      <c r="C150" s="46" t="s">
        <v>840</v>
      </c>
      <c r="D150" s="509" t="s">
        <v>114</v>
      </c>
      <c r="E150" s="153">
        <v>1</v>
      </c>
      <c r="F150" s="154" t="s">
        <v>52</v>
      </c>
      <c r="G150" s="155"/>
      <c r="H150" s="155">
        <v>348035</v>
      </c>
      <c r="I150" s="146" t="s">
        <v>60</v>
      </c>
      <c r="J150" s="155">
        <v>348035</v>
      </c>
      <c r="K150" s="156">
        <f t="shared" si="56"/>
        <v>0</v>
      </c>
      <c r="L150" s="157">
        <f>K150/H150</f>
        <v>0</v>
      </c>
      <c r="M150" s="158" t="s">
        <v>540</v>
      </c>
      <c r="N150" s="158" t="s">
        <v>115</v>
      </c>
      <c r="O150" s="762" t="s">
        <v>48</v>
      </c>
      <c r="P150" s="479"/>
    </row>
    <row r="151" spans="1:16" s="43" customFormat="1" ht="63">
      <c r="A151" s="150">
        <f t="shared" si="55"/>
        <v>140</v>
      </c>
      <c r="B151" s="151" t="s">
        <v>123</v>
      </c>
      <c r="C151" s="46" t="s">
        <v>840</v>
      </c>
      <c r="D151" s="509" t="s">
        <v>124</v>
      </c>
      <c r="E151" s="153">
        <v>1</v>
      </c>
      <c r="F151" s="154" t="s">
        <v>52</v>
      </c>
      <c r="G151" s="161"/>
      <c r="H151" s="161">
        <v>115230</v>
      </c>
      <c r="I151" s="162" t="s">
        <v>44</v>
      </c>
      <c r="J151" s="161">
        <v>115230</v>
      </c>
      <c r="K151" s="163">
        <f t="shared" si="56"/>
        <v>0</v>
      </c>
      <c r="L151" s="157">
        <f>K151/H151</f>
        <v>0</v>
      </c>
      <c r="M151" s="164" t="s">
        <v>125</v>
      </c>
      <c r="N151" s="164" t="s">
        <v>126</v>
      </c>
      <c r="O151" s="762" t="s">
        <v>48</v>
      </c>
      <c r="P151" s="479"/>
    </row>
    <row r="152" spans="1:16" s="43" customFormat="1" ht="47.25">
      <c r="A152" s="150">
        <f t="shared" si="55"/>
        <v>141</v>
      </c>
      <c r="B152" s="151" t="s">
        <v>127</v>
      </c>
      <c r="C152" s="46" t="s">
        <v>840</v>
      </c>
      <c r="D152" s="509" t="s">
        <v>128</v>
      </c>
      <c r="E152" s="153">
        <v>1</v>
      </c>
      <c r="F152" s="154" t="s">
        <v>52</v>
      </c>
      <c r="G152" s="161"/>
      <c r="H152" s="161">
        <v>66372</v>
      </c>
      <c r="I152" s="162" t="s">
        <v>44</v>
      </c>
      <c r="J152" s="161">
        <v>66372</v>
      </c>
      <c r="K152" s="163">
        <f t="shared" si="56"/>
        <v>0</v>
      </c>
      <c r="L152" s="157">
        <f>K152/H152</f>
        <v>0</v>
      </c>
      <c r="M152" s="164" t="s">
        <v>125</v>
      </c>
      <c r="N152" s="164" t="s">
        <v>129</v>
      </c>
      <c r="O152" s="762" t="s">
        <v>48</v>
      </c>
      <c r="P152" s="479"/>
    </row>
    <row r="153" spans="1:16" s="43" customFormat="1" ht="51" customHeight="1">
      <c r="A153" s="165">
        <f t="shared" si="55"/>
        <v>142</v>
      </c>
      <c r="B153" s="515" t="s">
        <v>130</v>
      </c>
      <c r="C153" s="46" t="s">
        <v>840</v>
      </c>
      <c r="D153" s="509" t="s">
        <v>131</v>
      </c>
      <c r="E153" s="516">
        <v>1</v>
      </c>
      <c r="F153" s="154" t="s">
        <v>52</v>
      </c>
      <c r="G153" s="161"/>
      <c r="H153" s="489">
        <v>629668.13</v>
      </c>
      <c r="I153" s="162" t="s">
        <v>44</v>
      </c>
      <c r="J153" s="166">
        <v>629668.13</v>
      </c>
      <c r="K153" s="163">
        <f t="shared" si="56"/>
        <v>0</v>
      </c>
      <c r="L153" s="157">
        <f>K153/H153</f>
        <v>0</v>
      </c>
      <c r="M153" s="164" t="s">
        <v>132</v>
      </c>
      <c r="N153" s="164" t="s">
        <v>133</v>
      </c>
      <c r="O153" s="762" t="s">
        <v>48</v>
      </c>
      <c r="P153" s="479"/>
    </row>
    <row r="154" spans="1:16" ht="131.25" customHeight="1">
      <c r="A154" s="150">
        <f t="shared" si="55"/>
        <v>143</v>
      </c>
      <c r="B154" s="151" t="s">
        <v>852</v>
      </c>
      <c r="C154" s="46" t="s">
        <v>840</v>
      </c>
      <c r="D154" s="151" t="s">
        <v>853</v>
      </c>
      <c r="E154" s="153">
        <v>1</v>
      </c>
      <c r="F154" s="154" t="s">
        <v>52</v>
      </c>
      <c r="G154" s="161"/>
      <c r="H154" s="153">
        <v>115970.59</v>
      </c>
      <c r="I154" s="595" t="s">
        <v>111</v>
      </c>
      <c r="J154" s="153">
        <v>115970.59</v>
      </c>
      <c r="K154" s="156">
        <f t="shared" si="56"/>
        <v>0</v>
      </c>
      <c r="L154" s="157">
        <f t="shared" si="57"/>
        <v>0</v>
      </c>
      <c r="M154" s="592" t="s">
        <v>855</v>
      </c>
      <c r="N154" s="596" t="s">
        <v>854</v>
      </c>
      <c r="O154" s="762" t="s">
        <v>48</v>
      </c>
      <c r="P154" s="479"/>
    </row>
    <row r="155" spans="1:16" ht="131.25" customHeight="1">
      <c r="A155" s="165">
        <f t="shared" si="55"/>
        <v>144</v>
      </c>
      <c r="B155" s="151" t="s">
        <v>917</v>
      </c>
      <c r="C155" s="46" t="s">
        <v>840</v>
      </c>
      <c r="D155" s="151" t="s">
        <v>131</v>
      </c>
      <c r="E155" s="153">
        <v>1</v>
      </c>
      <c r="F155" s="154" t="s">
        <v>52</v>
      </c>
      <c r="G155" s="161"/>
      <c r="H155" s="489">
        <v>631580</v>
      </c>
      <c r="I155" s="162" t="s">
        <v>111</v>
      </c>
      <c r="J155" s="489">
        <v>631580</v>
      </c>
      <c r="K155" s="163">
        <f t="shared" si="56"/>
        <v>0</v>
      </c>
      <c r="L155" s="617">
        <f t="shared" ref="L155" si="58">K155/H155</f>
        <v>0</v>
      </c>
      <c r="M155" s="164" t="s">
        <v>927</v>
      </c>
      <c r="N155" s="624" t="s">
        <v>918</v>
      </c>
      <c r="O155" s="763" t="s">
        <v>48</v>
      </c>
      <c r="P155" s="479"/>
    </row>
    <row r="156" spans="1:16" ht="131.25" customHeight="1">
      <c r="A156" s="165">
        <f>A155+1</f>
        <v>145</v>
      </c>
      <c r="B156" s="151" t="s">
        <v>947</v>
      </c>
      <c r="C156" s="152" t="s">
        <v>876</v>
      </c>
      <c r="D156" s="151" t="s">
        <v>948</v>
      </c>
      <c r="E156" s="153">
        <v>1</v>
      </c>
      <c r="F156" s="154" t="s">
        <v>52</v>
      </c>
      <c r="G156" s="161"/>
      <c r="H156" s="489">
        <v>93431</v>
      </c>
      <c r="I156" s="162" t="s">
        <v>468</v>
      </c>
      <c r="J156" s="489">
        <v>93431</v>
      </c>
      <c r="K156" s="163">
        <f t="shared" ref="K156" si="59">H156-J156</f>
        <v>0</v>
      </c>
      <c r="L156" s="617">
        <f t="shared" ref="L156" si="60">K156/H156</f>
        <v>0</v>
      </c>
      <c r="M156" s="961" t="s">
        <v>1362</v>
      </c>
      <c r="N156" s="916" t="s">
        <v>949</v>
      </c>
      <c r="O156" s="763" t="s">
        <v>48</v>
      </c>
      <c r="P156" s="479"/>
    </row>
    <row r="157" spans="1:16" ht="131.25" customHeight="1">
      <c r="A157" s="165">
        <f>A156+1</f>
        <v>146</v>
      </c>
      <c r="B157" s="518" t="s">
        <v>1294</v>
      </c>
      <c r="C157" s="159" t="s">
        <v>1295</v>
      </c>
      <c r="D157" s="151" t="s">
        <v>1296</v>
      </c>
      <c r="E157" s="685">
        <v>1</v>
      </c>
      <c r="F157" s="872" t="s">
        <v>52</v>
      </c>
      <c r="G157" s="161"/>
      <c r="H157" s="489">
        <v>2905000</v>
      </c>
      <c r="I157" s="161" t="s">
        <v>108</v>
      </c>
      <c r="J157" s="489">
        <v>2671321.4900000002</v>
      </c>
      <c r="K157" s="163">
        <f t="shared" ref="K157" si="61">H157-J157</f>
        <v>233678.50999999978</v>
      </c>
      <c r="L157" s="617">
        <f t="shared" ref="L157" si="62">K157/H157</f>
        <v>8.0440106712564463E-2</v>
      </c>
      <c r="M157" s="961" t="s">
        <v>1363</v>
      </c>
      <c r="N157" s="916" t="s">
        <v>1364</v>
      </c>
      <c r="O157" s="763" t="s">
        <v>48</v>
      </c>
      <c r="P157" s="479"/>
    </row>
    <row r="158" spans="1:16" s="43" customFormat="1">
      <c r="A158" s="1022" t="s">
        <v>1324</v>
      </c>
      <c r="B158" s="1022"/>
      <c r="C158" s="1022"/>
      <c r="D158" s="1022"/>
      <c r="E158" s="1022"/>
      <c r="F158" s="1022"/>
      <c r="G158" s="294"/>
      <c r="H158" s="295">
        <f>H159+H166</f>
        <v>637674250.4470588</v>
      </c>
      <c r="I158" s="294"/>
      <c r="J158" s="295">
        <f>J159+J166</f>
        <v>472486586.79999995</v>
      </c>
      <c r="K158" s="295">
        <f>K159+K166</f>
        <v>24882151.058823533</v>
      </c>
      <c r="L158" s="594">
        <f t="shared" si="57"/>
        <v>3.9020159652642751E-2</v>
      </c>
      <c r="M158" s="127"/>
      <c r="N158" s="127"/>
      <c r="O158" s="760"/>
      <c r="P158" s="479"/>
    </row>
    <row r="159" spans="1:16" s="43" customFormat="1">
      <c r="A159" s="1023" t="s">
        <v>19</v>
      </c>
      <c r="B159" s="1024"/>
      <c r="C159" s="1025"/>
      <c r="D159" s="177"/>
      <c r="E159" s="177"/>
      <c r="F159" s="177"/>
      <c r="G159" s="177"/>
      <c r="H159" s="178">
        <f>SUM(H160:H165)</f>
        <v>75363235</v>
      </c>
      <c r="I159" s="179"/>
      <c r="J159" s="178">
        <f>J160</f>
        <v>0</v>
      </c>
      <c r="K159" s="178">
        <f>K160</f>
        <v>0</v>
      </c>
      <c r="L159" s="180">
        <f t="shared" si="57"/>
        <v>0</v>
      </c>
      <c r="M159" s="181"/>
      <c r="N159" s="182"/>
      <c r="O159" s="766"/>
      <c r="P159" s="479"/>
    </row>
    <row r="160" spans="1:16" s="43" customFormat="1" ht="33.75" customHeight="1">
      <c r="A160" s="103">
        <f>A157+1</f>
        <v>147</v>
      </c>
      <c r="B160" s="183" t="s">
        <v>164</v>
      </c>
      <c r="C160" s="184" t="s">
        <v>165</v>
      </c>
      <c r="D160" s="183" t="s">
        <v>164</v>
      </c>
      <c r="E160" s="185"/>
      <c r="F160" s="186" t="s">
        <v>23</v>
      </c>
      <c r="G160" s="107"/>
      <c r="H160" s="107">
        <v>53432792</v>
      </c>
      <c r="I160" s="187"/>
      <c r="J160" s="107"/>
      <c r="K160" s="100"/>
      <c r="L160" s="110"/>
      <c r="M160" s="112"/>
      <c r="N160" s="112"/>
      <c r="O160" s="757" t="s">
        <v>27</v>
      </c>
      <c r="P160" s="479"/>
    </row>
    <row r="161" spans="1:16" s="529" customFormat="1" ht="346.5">
      <c r="A161" s="103">
        <f>A160+1</f>
        <v>148</v>
      </c>
      <c r="B161" s="540" t="s">
        <v>760</v>
      </c>
      <c r="C161" s="541" t="s">
        <v>761</v>
      </c>
      <c r="D161" s="542" t="s">
        <v>762</v>
      </c>
      <c r="E161" s="543">
        <v>1</v>
      </c>
      <c r="F161" s="544" t="s">
        <v>23</v>
      </c>
      <c r="G161" s="107">
        <v>1599748</v>
      </c>
      <c r="H161" s="107">
        <v>1599748</v>
      </c>
      <c r="I161" s="187" t="s">
        <v>105</v>
      </c>
      <c r="J161" s="107">
        <v>1599748</v>
      </c>
      <c r="K161" s="100">
        <f>H161-J161</f>
        <v>0</v>
      </c>
      <c r="L161" s="110">
        <f t="shared" ref="L161:L166" si="63">K161/H161</f>
        <v>0</v>
      </c>
      <c r="M161" s="112" t="s">
        <v>778</v>
      </c>
      <c r="N161" s="112" t="s">
        <v>763</v>
      </c>
      <c r="O161" s="757" t="s">
        <v>27</v>
      </c>
      <c r="P161" s="479"/>
    </row>
    <row r="162" spans="1:16" s="586" customFormat="1" ht="47.25">
      <c r="A162" s="103">
        <f>A161+1</f>
        <v>149</v>
      </c>
      <c r="B162" s="540" t="s">
        <v>832</v>
      </c>
      <c r="C162" s="541" t="s">
        <v>761</v>
      </c>
      <c r="D162" s="542" t="s">
        <v>833</v>
      </c>
      <c r="E162" s="543">
        <v>1</v>
      </c>
      <c r="F162" s="544" t="s">
        <v>23</v>
      </c>
      <c r="G162" s="107">
        <v>16093263</v>
      </c>
      <c r="H162" s="107">
        <v>16093263</v>
      </c>
      <c r="I162" s="187" t="s">
        <v>111</v>
      </c>
      <c r="J162" s="107">
        <v>16093263</v>
      </c>
      <c r="K162" s="100">
        <f>H162-J162</f>
        <v>0</v>
      </c>
      <c r="L162" s="110">
        <f t="shared" si="63"/>
        <v>0</v>
      </c>
      <c r="M162" s="691" t="s">
        <v>1029</v>
      </c>
      <c r="N162" s="112" t="s">
        <v>834</v>
      </c>
      <c r="O162" s="757" t="s">
        <v>27</v>
      </c>
      <c r="P162" s="479"/>
    </row>
    <row r="163" spans="1:16" s="826" customFormat="1" ht="63">
      <c r="A163" s="103">
        <f>A162+1</f>
        <v>150</v>
      </c>
      <c r="B163" s="540" t="s">
        <v>1176</v>
      </c>
      <c r="C163" s="541" t="s">
        <v>761</v>
      </c>
      <c r="D163" s="827" t="s">
        <v>1177</v>
      </c>
      <c r="E163" s="543">
        <v>1</v>
      </c>
      <c r="F163" s="544" t="s">
        <v>23</v>
      </c>
      <c r="G163" s="107">
        <v>555393</v>
      </c>
      <c r="H163" s="107">
        <v>555393</v>
      </c>
      <c r="I163" s="187" t="s">
        <v>378</v>
      </c>
      <c r="J163" s="107">
        <v>555393</v>
      </c>
      <c r="K163" s="100">
        <f>H163-J163</f>
        <v>0</v>
      </c>
      <c r="L163" s="110">
        <f t="shared" si="63"/>
        <v>0</v>
      </c>
      <c r="M163" s="691" t="s">
        <v>1201</v>
      </c>
      <c r="N163" s="112" t="s">
        <v>217</v>
      </c>
      <c r="O163" s="757" t="s">
        <v>27</v>
      </c>
      <c r="P163" s="479"/>
    </row>
    <row r="164" spans="1:16" s="877" customFormat="1" ht="157.5">
      <c r="A164" s="103">
        <f>A163+1</f>
        <v>151</v>
      </c>
      <c r="B164" s="540" t="s">
        <v>1222</v>
      </c>
      <c r="C164" s="541" t="s">
        <v>761</v>
      </c>
      <c r="D164" s="542" t="s">
        <v>1223</v>
      </c>
      <c r="E164" s="543">
        <v>1</v>
      </c>
      <c r="F164" s="543" t="s">
        <v>23</v>
      </c>
      <c r="G164" s="879">
        <v>697856</v>
      </c>
      <c r="H164" s="107">
        <f>E164*G164</f>
        <v>697856</v>
      </c>
      <c r="I164" s="187" t="s">
        <v>378</v>
      </c>
      <c r="J164" s="879">
        <v>697856</v>
      </c>
      <c r="K164" s="100">
        <f>H164-J164</f>
        <v>0</v>
      </c>
      <c r="L164" s="110">
        <f t="shared" si="63"/>
        <v>0</v>
      </c>
      <c r="M164" s="577" t="s">
        <v>1260</v>
      </c>
      <c r="N164" s="112" t="s">
        <v>763</v>
      </c>
      <c r="O164" s="757" t="s">
        <v>27</v>
      </c>
      <c r="P164" s="479"/>
    </row>
    <row r="165" spans="1:16" s="905" customFormat="1" ht="409.5">
      <c r="A165" s="103">
        <f>A164+1</f>
        <v>152</v>
      </c>
      <c r="B165" s="540" t="s">
        <v>1283</v>
      </c>
      <c r="C165" s="541" t="s">
        <v>761</v>
      </c>
      <c r="D165" s="827" t="s">
        <v>1284</v>
      </c>
      <c r="E165" s="543">
        <v>1</v>
      </c>
      <c r="F165" s="544" t="s">
        <v>23</v>
      </c>
      <c r="G165" s="879">
        <v>2984183</v>
      </c>
      <c r="H165" s="107">
        <f>E165*G165</f>
        <v>2984183</v>
      </c>
      <c r="I165" s="187" t="s">
        <v>108</v>
      </c>
      <c r="J165" s="879">
        <v>2984183</v>
      </c>
      <c r="K165" s="100">
        <f>H165-J165</f>
        <v>0</v>
      </c>
      <c r="L165" s="110">
        <f t="shared" si="63"/>
        <v>0</v>
      </c>
      <c r="M165" s="577" t="s">
        <v>1285</v>
      </c>
      <c r="N165" s="112" t="s">
        <v>217</v>
      </c>
      <c r="O165" s="757" t="s">
        <v>27</v>
      </c>
      <c r="P165" s="479"/>
    </row>
    <row r="166" spans="1:16" s="5" customFormat="1">
      <c r="A166" s="1056" t="s">
        <v>49</v>
      </c>
      <c r="B166" s="1056"/>
      <c r="C166" s="532"/>
      <c r="D166" s="533"/>
      <c r="E166" s="534"/>
      <c r="F166" s="535"/>
      <c r="G166" s="536"/>
      <c r="H166" s="536">
        <f>SUM(H167:H310)</f>
        <v>562311015.4470588</v>
      </c>
      <c r="I166" s="537"/>
      <c r="J166" s="536">
        <f>SUM(J167:J271)</f>
        <v>472486586.79999995</v>
      </c>
      <c r="K166" s="536">
        <f>SUM(K167:K271)</f>
        <v>24882151.058823533</v>
      </c>
      <c r="L166" s="538">
        <f t="shared" si="63"/>
        <v>4.4249801933972911E-2</v>
      </c>
      <c r="M166" s="539"/>
      <c r="N166" s="539"/>
      <c r="O166" s="767"/>
      <c r="P166" s="784"/>
    </row>
    <row r="167" spans="1:16" ht="31.5">
      <c r="A167" s="188">
        <f>A165+1</f>
        <v>153</v>
      </c>
      <c r="B167" s="189" t="s">
        <v>166</v>
      </c>
      <c r="C167" s="190"/>
      <c r="D167" s="191"/>
      <c r="E167" s="192"/>
      <c r="F167" s="192"/>
      <c r="G167" s="193"/>
      <c r="H167" s="194">
        <v>11272226</v>
      </c>
      <c r="I167" s="205" t="s">
        <v>645</v>
      </c>
      <c r="J167" s="195"/>
      <c r="K167" s="195"/>
      <c r="L167" s="196"/>
      <c r="M167" s="197"/>
      <c r="N167" s="197"/>
      <c r="O167" s="768" t="s">
        <v>48</v>
      </c>
      <c r="P167" s="479"/>
    </row>
    <row r="168" spans="1:16" ht="47.25">
      <c r="A168" s="198">
        <f t="shared" ref="A168:A253" si="64">A167+1</f>
        <v>154</v>
      </c>
      <c r="B168" s="199" t="s">
        <v>168</v>
      </c>
      <c r="C168" s="200" t="s">
        <v>167</v>
      </c>
      <c r="D168" s="201" t="s">
        <v>169</v>
      </c>
      <c r="E168" s="202">
        <v>1</v>
      </c>
      <c r="F168" s="202" t="s">
        <v>52</v>
      </c>
      <c r="G168" s="203"/>
      <c r="H168" s="204">
        <v>1024270</v>
      </c>
      <c r="I168" s="205" t="s">
        <v>44</v>
      </c>
      <c r="J168" s="204">
        <v>1024270</v>
      </c>
      <c r="K168" s="206">
        <f>H168-J168</f>
        <v>0</v>
      </c>
      <c r="L168" s="207">
        <f t="shared" ref="L168:L226" si="65">K168/H168*100</f>
        <v>0</v>
      </c>
      <c r="M168" s="218" t="s">
        <v>750</v>
      </c>
      <c r="N168" s="202" t="s">
        <v>170</v>
      </c>
      <c r="O168" s="758" t="s">
        <v>48</v>
      </c>
      <c r="P168" s="479"/>
    </row>
    <row r="169" spans="1:16" ht="47.25">
      <c r="A169" s="198">
        <f t="shared" si="64"/>
        <v>155</v>
      </c>
      <c r="B169" s="199" t="s">
        <v>171</v>
      </c>
      <c r="C169" s="200" t="s">
        <v>172</v>
      </c>
      <c r="D169" s="199" t="s">
        <v>173</v>
      </c>
      <c r="E169" s="202">
        <v>1</v>
      </c>
      <c r="F169" s="202" t="s">
        <v>174</v>
      </c>
      <c r="G169" s="203"/>
      <c r="H169" s="209">
        <v>5141543</v>
      </c>
      <c r="I169" s="205" t="s">
        <v>44</v>
      </c>
      <c r="J169" s="209">
        <v>5141543</v>
      </c>
      <c r="K169" s="206">
        <f>H169-J169</f>
        <v>0</v>
      </c>
      <c r="L169" s="207">
        <f t="shared" si="65"/>
        <v>0</v>
      </c>
      <c r="M169" s="218" t="s">
        <v>751</v>
      </c>
      <c r="N169" s="202" t="s">
        <v>175</v>
      </c>
      <c r="O169" s="758" t="s">
        <v>48</v>
      </c>
      <c r="P169" s="479"/>
    </row>
    <row r="170" spans="1:16" ht="78.75">
      <c r="A170" s="198">
        <f t="shared" si="64"/>
        <v>156</v>
      </c>
      <c r="B170" s="199" t="s">
        <v>176</v>
      </c>
      <c r="C170" s="200" t="s">
        <v>172</v>
      </c>
      <c r="D170" s="199" t="s">
        <v>177</v>
      </c>
      <c r="E170" s="210">
        <v>1</v>
      </c>
      <c r="F170" s="210" t="s">
        <v>52</v>
      </c>
      <c r="G170" s="201"/>
      <c r="H170" s="211">
        <v>4185333</v>
      </c>
      <c r="I170" s="205" t="s">
        <v>44</v>
      </c>
      <c r="J170" s="211">
        <v>4185333</v>
      </c>
      <c r="K170" s="206">
        <f t="shared" ref="K170:K179" si="66">H170-J170</f>
        <v>0</v>
      </c>
      <c r="L170" s="207">
        <f t="shared" si="65"/>
        <v>0</v>
      </c>
      <c r="M170" s="208" t="s">
        <v>729</v>
      </c>
      <c r="N170" s="202" t="s">
        <v>178</v>
      </c>
      <c r="O170" s="758" t="s">
        <v>48</v>
      </c>
      <c r="P170" s="479"/>
    </row>
    <row r="171" spans="1:16" ht="126">
      <c r="A171" s="198">
        <f t="shared" si="64"/>
        <v>157</v>
      </c>
      <c r="B171" s="199" t="s">
        <v>179</v>
      </c>
      <c r="C171" s="200" t="s">
        <v>172</v>
      </c>
      <c r="D171" s="199" t="s">
        <v>180</v>
      </c>
      <c r="E171" s="210">
        <v>1</v>
      </c>
      <c r="F171" s="210" t="s">
        <v>52</v>
      </c>
      <c r="G171" s="201"/>
      <c r="H171" s="211">
        <v>2441773</v>
      </c>
      <c r="I171" s="205" t="s">
        <v>44</v>
      </c>
      <c r="J171" s="211">
        <v>2441773</v>
      </c>
      <c r="K171" s="206">
        <f t="shared" si="66"/>
        <v>0</v>
      </c>
      <c r="L171" s="207">
        <f t="shared" si="65"/>
        <v>0</v>
      </c>
      <c r="M171" s="208" t="s">
        <v>730</v>
      </c>
      <c r="N171" s="202" t="s">
        <v>178</v>
      </c>
      <c r="O171" s="758" t="s">
        <v>48</v>
      </c>
      <c r="P171" s="479"/>
    </row>
    <row r="172" spans="1:16" ht="31.5">
      <c r="A172" s="198">
        <f t="shared" si="64"/>
        <v>158</v>
      </c>
      <c r="B172" s="199" t="s">
        <v>181</v>
      </c>
      <c r="C172" s="200" t="s">
        <v>172</v>
      </c>
      <c r="D172" s="199" t="s">
        <v>182</v>
      </c>
      <c r="E172" s="210">
        <v>1</v>
      </c>
      <c r="F172" s="210" t="s">
        <v>52</v>
      </c>
      <c r="G172" s="213"/>
      <c r="H172" s="214">
        <v>24681875</v>
      </c>
      <c r="I172" s="205" t="s">
        <v>44</v>
      </c>
      <c r="J172" s="214">
        <v>24681875</v>
      </c>
      <c r="K172" s="206">
        <f t="shared" si="66"/>
        <v>0</v>
      </c>
      <c r="L172" s="207">
        <f>K172/H172</f>
        <v>0</v>
      </c>
      <c r="M172" s="208" t="s">
        <v>732</v>
      </c>
      <c r="N172" s="202" t="s">
        <v>183</v>
      </c>
      <c r="O172" s="758" t="s">
        <v>48</v>
      </c>
      <c r="P172" s="479"/>
    </row>
    <row r="173" spans="1:16" ht="31.5">
      <c r="A173" s="198">
        <f t="shared" si="64"/>
        <v>159</v>
      </c>
      <c r="B173" s="199" t="s">
        <v>184</v>
      </c>
      <c r="C173" s="200" t="s">
        <v>172</v>
      </c>
      <c r="D173" s="199" t="s">
        <v>185</v>
      </c>
      <c r="E173" s="210">
        <v>1</v>
      </c>
      <c r="F173" s="210" t="s">
        <v>52</v>
      </c>
      <c r="G173" s="213"/>
      <c r="H173" s="214">
        <v>1319625</v>
      </c>
      <c r="I173" s="205" t="s">
        <v>44</v>
      </c>
      <c r="J173" s="214">
        <v>1319625</v>
      </c>
      <c r="K173" s="206">
        <f t="shared" si="66"/>
        <v>0</v>
      </c>
      <c r="L173" s="207">
        <f>K173/H173</f>
        <v>0</v>
      </c>
      <c r="M173" s="208" t="s">
        <v>732</v>
      </c>
      <c r="N173" s="202" t="s">
        <v>183</v>
      </c>
      <c r="O173" s="758" t="s">
        <v>48</v>
      </c>
      <c r="P173" s="479"/>
    </row>
    <row r="174" spans="1:16" ht="63">
      <c r="A174" s="198">
        <f t="shared" si="64"/>
        <v>160</v>
      </c>
      <c r="B174" s="199" t="s">
        <v>186</v>
      </c>
      <c r="C174" s="200" t="s">
        <v>172</v>
      </c>
      <c r="D174" s="199" t="s">
        <v>187</v>
      </c>
      <c r="E174" s="210">
        <v>1</v>
      </c>
      <c r="F174" s="210" t="s">
        <v>52</v>
      </c>
      <c r="G174" s="213"/>
      <c r="H174" s="214">
        <v>9530625</v>
      </c>
      <c r="I174" s="205" t="s">
        <v>44</v>
      </c>
      <c r="J174" s="214">
        <v>9530625</v>
      </c>
      <c r="K174" s="206">
        <f t="shared" si="66"/>
        <v>0</v>
      </c>
      <c r="L174" s="207">
        <f>K174/H174</f>
        <v>0</v>
      </c>
      <c r="M174" s="208" t="s">
        <v>732</v>
      </c>
      <c r="N174" s="202" t="s">
        <v>183</v>
      </c>
      <c r="O174" s="758" t="s">
        <v>48</v>
      </c>
      <c r="P174" s="479"/>
    </row>
    <row r="175" spans="1:16" ht="63">
      <c r="A175" s="198">
        <f t="shared" si="64"/>
        <v>161</v>
      </c>
      <c r="B175" s="199" t="s">
        <v>188</v>
      </c>
      <c r="C175" s="200" t="s">
        <v>172</v>
      </c>
      <c r="D175" s="199" t="s">
        <v>189</v>
      </c>
      <c r="E175" s="202">
        <v>1</v>
      </c>
      <c r="F175" s="202" t="s">
        <v>52</v>
      </c>
      <c r="G175" s="203"/>
      <c r="H175" s="209">
        <v>4102082</v>
      </c>
      <c r="I175" s="205" t="s">
        <v>44</v>
      </c>
      <c r="J175" s="209">
        <v>3452621</v>
      </c>
      <c r="K175" s="206">
        <f t="shared" si="66"/>
        <v>649461</v>
      </c>
      <c r="L175" s="207">
        <f>K175/H175</f>
        <v>0.15832472388411542</v>
      </c>
      <c r="M175" s="208" t="s">
        <v>190</v>
      </c>
      <c r="N175" s="202" t="s">
        <v>191</v>
      </c>
      <c r="O175" s="758" t="s">
        <v>48</v>
      </c>
      <c r="P175" s="479"/>
    </row>
    <row r="176" spans="1:16" ht="47.25">
      <c r="A176" s="198">
        <f t="shared" si="64"/>
        <v>162</v>
      </c>
      <c r="B176" s="215" t="s">
        <v>192</v>
      </c>
      <c r="C176" s="200" t="s">
        <v>172</v>
      </c>
      <c r="D176" s="199" t="s">
        <v>193</v>
      </c>
      <c r="E176" s="202">
        <v>1</v>
      </c>
      <c r="F176" s="202" t="s">
        <v>52</v>
      </c>
      <c r="G176" s="203"/>
      <c r="H176" s="209">
        <v>16265873</v>
      </c>
      <c r="I176" s="205" t="s">
        <v>44</v>
      </c>
      <c r="J176" s="209">
        <v>13401591</v>
      </c>
      <c r="K176" s="206">
        <f t="shared" si="66"/>
        <v>2864282</v>
      </c>
      <c r="L176" s="207">
        <f>K176/H176</f>
        <v>0.17609150151362918</v>
      </c>
      <c r="M176" s="208" t="s">
        <v>194</v>
      </c>
      <c r="N176" s="202" t="s">
        <v>195</v>
      </c>
      <c r="O176" s="758" t="s">
        <v>48</v>
      </c>
      <c r="P176" s="479"/>
    </row>
    <row r="177" spans="1:16" ht="31.5">
      <c r="A177" s="198">
        <f t="shared" si="64"/>
        <v>163</v>
      </c>
      <c r="B177" s="199" t="s">
        <v>196</v>
      </c>
      <c r="C177" s="200" t="s">
        <v>172</v>
      </c>
      <c r="D177" s="199" t="s">
        <v>197</v>
      </c>
      <c r="E177" s="202">
        <v>1</v>
      </c>
      <c r="F177" s="202" t="s">
        <v>174</v>
      </c>
      <c r="G177" s="203"/>
      <c r="H177" s="209">
        <v>2820532</v>
      </c>
      <c r="I177" s="205" t="s">
        <v>44</v>
      </c>
      <c r="J177" s="209">
        <v>2820532</v>
      </c>
      <c r="K177" s="206">
        <f t="shared" si="66"/>
        <v>0</v>
      </c>
      <c r="L177" s="207">
        <f t="shared" si="65"/>
        <v>0</v>
      </c>
      <c r="M177" s="208" t="s">
        <v>198</v>
      </c>
      <c r="N177" s="202" t="s">
        <v>199</v>
      </c>
      <c r="O177" s="758" t="s">
        <v>48</v>
      </c>
      <c r="P177" s="479"/>
    </row>
    <row r="178" spans="1:16" ht="47.25">
      <c r="A178" s="198">
        <f t="shared" si="64"/>
        <v>164</v>
      </c>
      <c r="B178" s="199" t="s">
        <v>200</v>
      </c>
      <c r="C178" s="200" t="s">
        <v>172</v>
      </c>
      <c r="D178" s="199" t="s">
        <v>201</v>
      </c>
      <c r="E178" s="202">
        <v>1</v>
      </c>
      <c r="F178" s="202" t="s">
        <v>174</v>
      </c>
      <c r="G178" s="203"/>
      <c r="H178" s="209">
        <v>12733704</v>
      </c>
      <c r="I178" s="205" t="s">
        <v>44</v>
      </c>
      <c r="J178" s="209">
        <v>12733704</v>
      </c>
      <c r="K178" s="206">
        <f t="shared" si="66"/>
        <v>0</v>
      </c>
      <c r="L178" s="207">
        <f t="shared" si="65"/>
        <v>0</v>
      </c>
      <c r="M178" s="216" t="s">
        <v>202</v>
      </c>
      <c r="N178" s="202" t="s">
        <v>203</v>
      </c>
      <c r="O178" s="758" t="s">
        <v>48</v>
      </c>
      <c r="P178" s="479"/>
    </row>
    <row r="179" spans="1:16" ht="47.25">
      <c r="A179" s="198">
        <f t="shared" si="64"/>
        <v>165</v>
      </c>
      <c r="B179" s="199" t="s">
        <v>204</v>
      </c>
      <c r="C179" s="200" t="s">
        <v>172</v>
      </c>
      <c r="D179" s="199" t="s">
        <v>205</v>
      </c>
      <c r="E179" s="202">
        <v>1</v>
      </c>
      <c r="F179" s="202" t="s">
        <v>52</v>
      </c>
      <c r="G179" s="203"/>
      <c r="H179" s="209">
        <v>8489440</v>
      </c>
      <c r="I179" s="205" t="s">
        <v>44</v>
      </c>
      <c r="J179" s="209">
        <v>8489440</v>
      </c>
      <c r="K179" s="206">
        <f t="shared" si="66"/>
        <v>0</v>
      </c>
      <c r="L179" s="207">
        <f t="shared" si="65"/>
        <v>0</v>
      </c>
      <c r="M179" s="234" t="s">
        <v>950</v>
      </c>
      <c r="N179" s="202" t="s">
        <v>206</v>
      </c>
      <c r="O179" s="758" t="s">
        <v>48</v>
      </c>
      <c r="P179" s="479"/>
    </row>
    <row r="180" spans="1:16" ht="78.75">
      <c r="A180" s="198">
        <f t="shared" si="64"/>
        <v>166</v>
      </c>
      <c r="B180" s="199" t="s">
        <v>207</v>
      </c>
      <c r="C180" s="200" t="s">
        <v>172</v>
      </c>
      <c r="D180" s="217" t="s">
        <v>208</v>
      </c>
      <c r="E180" s="202">
        <v>1</v>
      </c>
      <c r="F180" s="202" t="s">
        <v>52</v>
      </c>
      <c r="G180" s="203"/>
      <c r="H180" s="209">
        <v>13410020</v>
      </c>
      <c r="I180" s="205" t="s">
        <v>44</v>
      </c>
      <c r="J180" s="209">
        <v>13410020</v>
      </c>
      <c r="K180" s="206">
        <f t="shared" ref="K180:K186" si="67">H180-J180</f>
        <v>0</v>
      </c>
      <c r="L180" s="207">
        <f t="shared" si="65"/>
        <v>0</v>
      </c>
      <c r="M180" s="234" t="s">
        <v>605</v>
      </c>
      <c r="N180" s="202" t="s">
        <v>209</v>
      </c>
      <c r="O180" s="758" t="s">
        <v>48</v>
      </c>
      <c r="P180" s="479"/>
    </row>
    <row r="181" spans="1:16" ht="47.25">
      <c r="A181" s="198">
        <f t="shared" si="64"/>
        <v>167</v>
      </c>
      <c r="B181" s="199" t="s">
        <v>210</v>
      </c>
      <c r="C181" s="200" t="s">
        <v>172</v>
      </c>
      <c r="D181" s="199" t="s">
        <v>211</v>
      </c>
      <c r="E181" s="202">
        <v>1</v>
      </c>
      <c r="F181" s="202" t="s">
        <v>52</v>
      </c>
      <c r="G181" s="203"/>
      <c r="H181" s="209">
        <v>8959600</v>
      </c>
      <c r="I181" s="205" t="s">
        <v>44</v>
      </c>
      <c r="J181" s="209">
        <v>8959600</v>
      </c>
      <c r="K181" s="206">
        <f t="shared" si="67"/>
        <v>0</v>
      </c>
      <c r="L181" s="207">
        <f t="shared" si="65"/>
        <v>0</v>
      </c>
      <c r="M181" s="234" t="s">
        <v>604</v>
      </c>
      <c r="N181" s="202" t="s">
        <v>209</v>
      </c>
      <c r="O181" s="758" t="s">
        <v>48</v>
      </c>
      <c r="P181" s="479"/>
    </row>
    <row r="182" spans="1:16" ht="94.5">
      <c r="A182" s="198">
        <f t="shared" si="64"/>
        <v>168</v>
      </c>
      <c r="B182" s="199" t="s">
        <v>212</v>
      </c>
      <c r="C182" s="200" t="s">
        <v>172</v>
      </c>
      <c r="D182" s="199" t="s">
        <v>213</v>
      </c>
      <c r="E182" s="202">
        <v>1</v>
      </c>
      <c r="F182" s="202" t="s">
        <v>52</v>
      </c>
      <c r="G182" s="203"/>
      <c r="H182" s="209">
        <v>16859960</v>
      </c>
      <c r="I182" s="205" t="s">
        <v>44</v>
      </c>
      <c r="J182" s="209">
        <v>16859960</v>
      </c>
      <c r="K182" s="206">
        <f t="shared" si="67"/>
        <v>0</v>
      </c>
      <c r="L182" s="207">
        <f t="shared" si="65"/>
        <v>0</v>
      </c>
      <c r="M182" s="234" t="s">
        <v>606</v>
      </c>
      <c r="N182" s="202" t="s">
        <v>209</v>
      </c>
      <c r="O182" s="758" t="s">
        <v>48</v>
      </c>
      <c r="P182" s="479"/>
    </row>
    <row r="183" spans="1:16" ht="63">
      <c r="A183" s="198">
        <f t="shared" si="64"/>
        <v>169</v>
      </c>
      <c r="B183" s="199" t="s">
        <v>214</v>
      </c>
      <c r="C183" s="200" t="s">
        <v>172</v>
      </c>
      <c r="D183" s="199" t="s">
        <v>215</v>
      </c>
      <c r="E183" s="202">
        <v>1</v>
      </c>
      <c r="F183" s="202" t="s">
        <v>52</v>
      </c>
      <c r="G183" s="203"/>
      <c r="H183" s="209">
        <v>5118679</v>
      </c>
      <c r="I183" s="205" t="s">
        <v>44</v>
      </c>
      <c r="J183" s="209">
        <v>4308265</v>
      </c>
      <c r="K183" s="206">
        <f t="shared" si="67"/>
        <v>810414</v>
      </c>
      <c r="L183" s="207">
        <f>K183/H183</f>
        <v>0.15832483341893486</v>
      </c>
      <c r="M183" s="212" t="s">
        <v>216</v>
      </c>
      <c r="N183" s="202" t="s">
        <v>217</v>
      </c>
      <c r="O183" s="758" t="s">
        <v>48</v>
      </c>
      <c r="P183" s="479"/>
    </row>
    <row r="184" spans="1:16" ht="63">
      <c r="A184" s="198">
        <f t="shared" si="64"/>
        <v>170</v>
      </c>
      <c r="B184" s="199" t="s">
        <v>218</v>
      </c>
      <c r="C184" s="200" t="s">
        <v>172</v>
      </c>
      <c r="D184" s="217" t="s">
        <v>219</v>
      </c>
      <c r="E184" s="202">
        <v>1</v>
      </c>
      <c r="F184" s="202" t="s">
        <v>52</v>
      </c>
      <c r="G184" s="203"/>
      <c r="H184" s="209">
        <v>4171484</v>
      </c>
      <c r="I184" s="205" t="s">
        <v>44</v>
      </c>
      <c r="J184" s="209">
        <v>4171484</v>
      </c>
      <c r="K184" s="206">
        <f t="shared" si="67"/>
        <v>0</v>
      </c>
      <c r="L184" s="207">
        <f t="shared" si="65"/>
        <v>0</v>
      </c>
      <c r="M184" s="212" t="s">
        <v>220</v>
      </c>
      <c r="N184" s="208" t="s">
        <v>217</v>
      </c>
      <c r="O184" s="758" t="s">
        <v>48</v>
      </c>
      <c r="P184" s="479"/>
    </row>
    <row r="185" spans="1:16" ht="81.75" customHeight="1">
      <c r="A185" s="198">
        <f t="shared" si="64"/>
        <v>171</v>
      </c>
      <c r="B185" s="199" t="s">
        <v>221</v>
      </c>
      <c r="C185" s="200" t="s">
        <v>172</v>
      </c>
      <c r="D185" s="199" t="s">
        <v>222</v>
      </c>
      <c r="E185" s="202">
        <v>1</v>
      </c>
      <c r="F185" s="202" t="s">
        <v>52</v>
      </c>
      <c r="G185" s="206"/>
      <c r="H185" s="204">
        <v>11097059</v>
      </c>
      <c r="I185" s="198" t="s">
        <v>223</v>
      </c>
      <c r="J185" s="209">
        <v>11097059</v>
      </c>
      <c r="K185" s="206">
        <f t="shared" si="67"/>
        <v>0</v>
      </c>
      <c r="L185" s="207">
        <f t="shared" si="65"/>
        <v>0</v>
      </c>
      <c r="M185" s="208" t="s">
        <v>745</v>
      </c>
      <c r="N185" s="208" t="s">
        <v>553</v>
      </c>
      <c r="O185" s="758" t="s">
        <v>48</v>
      </c>
      <c r="P185" s="479"/>
    </row>
    <row r="186" spans="1:16" ht="47.25">
      <c r="A186" s="198">
        <f t="shared" si="64"/>
        <v>172</v>
      </c>
      <c r="B186" s="215" t="s">
        <v>224</v>
      </c>
      <c r="C186" s="200" t="s">
        <v>172</v>
      </c>
      <c r="D186" s="199" t="s">
        <v>225</v>
      </c>
      <c r="E186" s="202">
        <v>1</v>
      </c>
      <c r="F186" s="202" t="s">
        <v>52</v>
      </c>
      <c r="G186" s="206"/>
      <c r="H186" s="204">
        <v>1433740</v>
      </c>
      <c r="I186" s="198" t="s">
        <v>223</v>
      </c>
      <c r="J186" s="209">
        <v>1433740</v>
      </c>
      <c r="K186" s="206">
        <f t="shared" si="67"/>
        <v>0</v>
      </c>
      <c r="L186" s="207">
        <f t="shared" si="65"/>
        <v>0</v>
      </c>
      <c r="M186" s="218" t="s">
        <v>746</v>
      </c>
      <c r="N186" s="216" t="s">
        <v>226</v>
      </c>
      <c r="O186" s="758" t="s">
        <v>48</v>
      </c>
      <c r="P186" s="479"/>
    </row>
    <row r="187" spans="1:16" ht="47.25">
      <c r="A187" s="198">
        <f t="shared" si="64"/>
        <v>173</v>
      </c>
      <c r="B187" s="199" t="s">
        <v>227</v>
      </c>
      <c r="C187" s="219" t="s">
        <v>172</v>
      </c>
      <c r="D187" s="199" t="s">
        <v>228</v>
      </c>
      <c r="E187" s="202">
        <v>1</v>
      </c>
      <c r="F187" s="202" t="s">
        <v>52</v>
      </c>
      <c r="G187" s="206"/>
      <c r="H187" s="204">
        <v>5082453</v>
      </c>
      <c r="I187" s="198" t="s">
        <v>223</v>
      </c>
      <c r="J187" s="209">
        <v>4311108</v>
      </c>
      <c r="K187" s="206">
        <f t="shared" ref="K187:K193" si="68">H187-J187</f>
        <v>771345</v>
      </c>
      <c r="L187" s="207">
        <f t="shared" si="65"/>
        <v>15.176628293463807</v>
      </c>
      <c r="M187" s="208" t="s">
        <v>229</v>
      </c>
      <c r="N187" s="202" t="s">
        <v>230</v>
      </c>
      <c r="O187" s="758" t="s">
        <v>48</v>
      </c>
      <c r="P187" s="479"/>
    </row>
    <row r="188" spans="1:16" ht="110.25">
      <c r="A188" s="198">
        <f t="shared" si="64"/>
        <v>174</v>
      </c>
      <c r="B188" s="199" t="s">
        <v>231</v>
      </c>
      <c r="C188" s="200" t="s">
        <v>172</v>
      </c>
      <c r="D188" s="199" t="s">
        <v>232</v>
      </c>
      <c r="E188" s="202">
        <v>1</v>
      </c>
      <c r="F188" s="202" t="s">
        <v>52</v>
      </c>
      <c r="G188" s="206"/>
      <c r="H188" s="204">
        <v>3311000</v>
      </c>
      <c r="I188" s="198" t="s">
        <v>233</v>
      </c>
      <c r="J188" s="204">
        <v>2808502</v>
      </c>
      <c r="K188" s="206">
        <f>H188-J188</f>
        <v>502498</v>
      </c>
      <c r="L188" s="207">
        <f t="shared" ref="L188:L194" si="69">K188/H188</f>
        <v>0.15176623376623377</v>
      </c>
      <c r="M188" s="208" t="s">
        <v>229</v>
      </c>
      <c r="N188" s="208" t="s">
        <v>234</v>
      </c>
      <c r="O188" s="758" t="s">
        <v>48</v>
      </c>
      <c r="P188" s="479"/>
    </row>
    <row r="189" spans="1:16" ht="78.75">
      <c r="A189" s="198">
        <f t="shared" si="64"/>
        <v>175</v>
      </c>
      <c r="B189" s="199" t="s">
        <v>235</v>
      </c>
      <c r="C189" s="200" t="s">
        <v>172</v>
      </c>
      <c r="D189" s="199" t="s">
        <v>236</v>
      </c>
      <c r="E189" s="202">
        <v>1</v>
      </c>
      <c r="F189" s="202" t="s">
        <v>52</v>
      </c>
      <c r="G189" s="206"/>
      <c r="H189" s="204">
        <v>7467641</v>
      </c>
      <c r="I189" s="198" t="s">
        <v>233</v>
      </c>
      <c r="J189" s="204">
        <v>6334305</v>
      </c>
      <c r="K189" s="206">
        <f t="shared" si="68"/>
        <v>1133336</v>
      </c>
      <c r="L189" s="207">
        <f t="shared" si="69"/>
        <v>0.1517662672857466</v>
      </c>
      <c r="M189" s="208" t="s">
        <v>229</v>
      </c>
      <c r="N189" s="208" t="s">
        <v>234</v>
      </c>
      <c r="O189" s="758" t="s">
        <v>48</v>
      </c>
      <c r="P189" s="479"/>
    </row>
    <row r="190" spans="1:16" ht="63">
      <c r="A190" s="198">
        <f t="shared" si="64"/>
        <v>176</v>
      </c>
      <c r="B190" s="199" t="s">
        <v>237</v>
      </c>
      <c r="C190" s="200" t="s">
        <v>172</v>
      </c>
      <c r="D190" s="199" t="s">
        <v>238</v>
      </c>
      <c r="E190" s="202">
        <v>1</v>
      </c>
      <c r="F190" s="202" t="s">
        <v>52</v>
      </c>
      <c r="G190" s="206"/>
      <c r="H190" s="204">
        <v>1882424</v>
      </c>
      <c r="I190" s="198" t="s">
        <v>233</v>
      </c>
      <c r="J190" s="209">
        <v>1596735</v>
      </c>
      <c r="K190" s="206">
        <f>H190-J190</f>
        <v>285689</v>
      </c>
      <c r="L190" s="207">
        <f t="shared" si="69"/>
        <v>0.15176655206265963</v>
      </c>
      <c r="M190" s="208" t="s">
        <v>229</v>
      </c>
      <c r="N190" s="208" t="s">
        <v>234</v>
      </c>
      <c r="O190" s="758" t="s">
        <v>48</v>
      </c>
      <c r="P190" s="479"/>
    </row>
    <row r="191" spans="1:16" ht="47.25">
      <c r="A191" s="198">
        <f t="shared" si="64"/>
        <v>177</v>
      </c>
      <c r="B191" s="199" t="s">
        <v>239</v>
      </c>
      <c r="C191" s="200" t="s">
        <v>172</v>
      </c>
      <c r="D191" s="199" t="s">
        <v>240</v>
      </c>
      <c r="E191" s="202">
        <v>1</v>
      </c>
      <c r="F191" s="202" t="s">
        <v>52</v>
      </c>
      <c r="G191" s="206"/>
      <c r="H191" s="204">
        <v>2774718</v>
      </c>
      <c r="I191" s="198" t="s">
        <v>233</v>
      </c>
      <c r="J191" s="204">
        <v>2353609</v>
      </c>
      <c r="K191" s="206">
        <f t="shared" si="68"/>
        <v>421109</v>
      </c>
      <c r="L191" s="207">
        <f t="shared" si="69"/>
        <v>0.15176641374006294</v>
      </c>
      <c r="M191" s="208" t="s">
        <v>229</v>
      </c>
      <c r="N191" s="208" t="s">
        <v>234</v>
      </c>
      <c r="O191" s="758" t="s">
        <v>48</v>
      </c>
      <c r="P191" s="479"/>
    </row>
    <row r="192" spans="1:16" ht="63">
      <c r="A192" s="198">
        <f t="shared" si="64"/>
        <v>178</v>
      </c>
      <c r="B192" s="199" t="s">
        <v>241</v>
      </c>
      <c r="C192" s="200" t="s">
        <v>172</v>
      </c>
      <c r="D192" s="199" t="s">
        <v>242</v>
      </c>
      <c r="E192" s="202">
        <v>1</v>
      </c>
      <c r="F192" s="202" t="s">
        <v>52</v>
      </c>
      <c r="G192" s="206"/>
      <c r="H192" s="204">
        <v>3882159</v>
      </c>
      <c r="I192" s="198" t="s">
        <v>233</v>
      </c>
      <c r="J192" s="204">
        <v>3292978</v>
      </c>
      <c r="K192" s="206">
        <f t="shared" si="68"/>
        <v>589181</v>
      </c>
      <c r="L192" s="207">
        <f t="shared" si="69"/>
        <v>0.15176632384196526</v>
      </c>
      <c r="M192" s="208" t="s">
        <v>742</v>
      </c>
      <c r="N192" s="208" t="s">
        <v>234</v>
      </c>
      <c r="O192" s="758" t="s">
        <v>48</v>
      </c>
      <c r="P192" s="479"/>
    </row>
    <row r="193" spans="1:16" ht="94.5">
      <c r="A193" s="198">
        <f t="shared" si="64"/>
        <v>179</v>
      </c>
      <c r="B193" s="199" t="s">
        <v>243</v>
      </c>
      <c r="C193" s="200" t="s">
        <v>172</v>
      </c>
      <c r="D193" s="199" t="s">
        <v>244</v>
      </c>
      <c r="E193" s="202">
        <v>1</v>
      </c>
      <c r="F193" s="202" t="s">
        <v>52</v>
      </c>
      <c r="G193" s="206"/>
      <c r="H193" s="204">
        <v>4946118</v>
      </c>
      <c r="I193" s="198" t="s">
        <v>223</v>
      </c>
      <c r="J193" s="209">
        <v>4112472</v>
      </c>
      <c r="K193" s="206">
        <f t="shared" si="68"/>
        <v>833646</v>
      </c>
      <c r="L193" s="207">
        <f t="shared" si="69"/>
        <v>0.16854551387573041</v>
      </c>
      <c r="M193" s="212" t="s">
        <v>744</v>
      </c>
      <c r="N193" s="212" t="s">
        <v>245</v>
      </c>
      <c r="O193" s="758" t="s">
        <v>48</v>
      </c>
      <c r="P193" s="479"/>
    </row>
    <row r="194" spans="1:16" ht="47.25">
      <c r="A194" s="198">
        <f t="shared" si="64"/>
        <v>180</v>
      </c>
      <c r="B194" s="199" t="s">
        <v>246</v>
      </c>
      <c r="C194" s="200" t="s">
        <v>172</v>
      </c>
      <c r="D194" s="199" t="s">
        <v>247</v>
      </c>
      <c r="E194" s="202">
        <v>1</v>
      </c>
      <c r="F194" s="202" t="s">
        <v>52</v>
      </c>
      <c r="G194" s="206"/>
      <c r="H194" s="204">
        <v>4475965</v>
      </c>
      <c r="I194" s="198" t="s">
        <v>223</v>
      </c>
      <c r="J194" s="204">
        <v>3796664</v>
      </c>
      <c r="K194" s="206">
        <f t="shared" ref="K194:K206" si="70">H194-J194</f>
        <v>679301</v>
      </c>
      <c r="L194" s="207">
        <f t="shared" si="69"/>
        <v>0.15176637887025479</v>
      </c>
      <c r="M194" s="212" t="s">
        <v>743</v>
      </c>
      <c r="N194" s="220" t="s">
        <v>248</v>
      </c>
      <c r="O194" s="758" t="s">
        <v>48</v>
      </c>
      <c r="P194" s="479"/>
    </row>
    <row r="195" spans="1:16" ht="78.75">
      <c r="A195" s="198">
        <f t="shared" si="64"/>
        <v>181</v>
      </c>
      <c r="B195" s="199" t="s">
        <v>249</v>
      </c>
      <c r="C195" s="200" t="s">
        <v>172</v>
      </c>
      <c r="D195" s="217" t="s">
        <v>250</v>
      </c>
      <c r="E195" s="202">
        <v>1</v>
      </c>
      <c r="F195" s="202" t="s">
        <v>52</v>
      </c>
      <c r="G195" s="206"/>
      <c r="H195" s="204">
        <v>18920000</v>
      </c>
      <c r="I195" s="198" t="s">
        <v>223</v>
      </c>
      <c r="J195" s="204">
        <v>14670912</v>
      </c>
      <c r="K195" s="206">
        <f t="shared" si="70"/>
        <v>4249088</v>
      </c>
      <c r="L195" s="207">
        <f>K195/H195</f>
        <v>0.22458181818181819</v>
      </c>
      <c r="M195" s="234" t="s">
        <v>1028</v>
      </c>
      <c r="N195" s="212" t="s">
        <v>620</v>
      </c>
      <c r="O195" s="758" t="s">
        <v>48</v>
      </c>
      <c r="P195" s="479"/>
    </row>
    <row r="196" spans="1:16" ht="63">
      <c r="A196" s="198">
        <f t="shared" si="64"/>
        <v>182</v>
      </c>
      <c r="B196" s="199" t="s">
        <v>252</v>
      </c>
      <c r="C196" s="200" t="s">
        <v>172</v>
      </c>
      <c r="D196" s="217" t="s">
        <v>253</v>
      </c>
      <c r="E196" s="202">
        <v>1</v>
      </c>
      <c r="F196" s="202" t="s">
        <v>52</v>
      </c>
      <c r="G196" s="206"/>
      <c r="H196" s="204">
        <v>2880786</v>
      </c>
      <c r="I196" s="198" t="s">
        <v>223</v>
      </c>
      <c r="J196" s="204">
        <v>2874800</v>
      </c>
      <c r="K196" s="206">
        <f t="shared" si="70"/>
        <v>5986</v>
      </c>
      <c r="L196" s="207">
        <f t="shared" si="65"/>
        <v>0.20779051272812352</v>
      </c>
      <c r="M196" s="212" t="s">
        <v>254</v>
      </c>
      <c r="N196" s="212" t="s">
        <v>251</v>
      </c>
      <c r="O196" s="758" t="s">
        <v>48</v>
      </c>
      <c r="P196" s="479"/>
    </row>
    <row r="197" spans="1:16" ht="110.25">
      <c r="A197" s="221">
        <f t="shared" si="64"/>
        <v>183</v>
      </c>
      <c r="B197" s="199" t="s">
        <v>255</v>
      </c>
      <c r="C197" s="200" t="s">
        <v>172</v>
      </c>
      <c r="D197" s="217" t="s">
        <v>256</v>
      </c>
      <c r="E197" s="202">
        <v>1</v>
      </c>
      <c r="F197" s="202" t="s">
        <v>52</v>
      </c>
      <c r="G197" s="206"/>
      <c r="H197" s="204">
        <v>7609412</v>
      </c>
      <c r="I197" s="198" t="s">
        <v>223</v>
      </c>
      <c r="J197" s="209">
        <v>7609412</v>
      </c>
      <c r="K197" s="206">
        <f t="shared" si="70"/>
        <v>0</v>
      </c>
      <c r="L197" s="222">
        <f t="shared" si="65"/>
        <v>0</v>
      </c>
      <c r="M197" s="208" t="s">
        <v>557</v>
      </c>
      <c r="N197" s="208" t="s">
        <v>554</v>
      </c>
      <c r="O197" s="769" t="s">
        <v>48</v>
      </c>
      <c r="P197" s="479"/>
    </row>
    <row r="198" spans="1:16" ht="78.75">
      <c r="A198" s="221">
        <f t="shared" si="64"/>
        <v>184</v>
      </c>
      <c r="B198" s="223" t="s">
        <v>257</v>
      </c>
      <c r="C198" s="224" t="s">
        <v>172</v>
      </c>
      <c r="D198" s="225" t="s">
        <v>258</v>
      </c>
      <c r="E198" s="226">
        <v>1</v>
      </c>
      <c r="F198" s="226" t="s">
        <v>52</v>
      </c>
      <c r="G198" s="227"/>
      <c r="H198" s="228">
        <v>6513750</v>
      </c>
      <c r="I198" s="229" t="s">
        <v>64</v>
      </c>
      <c r="J198" s="230">
        <v>6513750</v>
      </c>
      <c r="K198" s="231">
        <f t="shared" si="70"/>
        <v>0</v>
      </c>
      <c r="L198" s="222">
        <f t="shared" si="65"/>
        <v>0</v>
      </c>
      <c r="M198" s="208" t="s">
        <v>555</v>
      </c>
      <c r="N198" s="208" t="s">
        <v>556</v>
      </c>
      <c r="O198" s="769" t="s">
        <v>48</v>
      </c>
      <c r="P198" s="479"/>
    </row>
    <row r="199" spans="1:16" ht="47.25">
      <c r="A199" s="221">
        <f t="shared" si="64"/>
        <v>185</v>
      </c>
      <c r="B199" s="199" t="s">
        <v>259</v>
      </c>
      <c r="C199" s="200" t="s">
        <v>172</v>
      </c>
      <c r="D199" s="199" t="s">
        <v>260</v>
      </c>
      <c r="E199" s="202">
        <v>1</v>
      </c>
      <c r="F199" s="202" t="s">
        <v>174</v>
      </c>
      <c r="G199" s="206"/>
      <c r="H199" s="214">
        <v>2597647</v>
      </c>
      <c r="I199" s="198" t="s">
        <v>223</v>
      </c>
      <c r="J199" s="209">
        <v>2597647</v>
      </c>
      <c r="K199" s="206">
        <f t="shared" si="70"/>
        <v>0</v>
      </c>
      <c r="L199" s="222">
        <f t="shared" si="65"/>
        <v>0</v>
      </c>
      <c r="M199" s="208" t="s">
        <v>558</v>
      </c>
      <c r="N199" s="212" t="s">
        <v>261</v>
      </c>
      <c r="O199" s="769" t="s">
        <v>48</v>
      </c>
      <c r="P199" s="479"/>
    </row>
    <row r="200" spans="1:16" ht="110.25">
      <c r="A200" s="221">
        <f t="shared" si="64"/>
        <v>186</v>
      </c>
      <c r="B200" s="199" t="s">
        <v>262</v>
      </c>
      <c r="C200" s="200" t="s">
        <v>172</v>
      </c>
      <c r="D200" s="215" t="s">
        <v>263</v>
      </c>
      <c r="E200" s="202">
        <v>1</v>
      </c>
      <c r="F200" s="202" t="s">
        <v>52</v>
      </c>
      <c r="G200" s="206"/>
      <c r="H200" s="204">
        <v>2429591</v>
      </c>
      <c r="I200" s="198" t="s">
        <v>223</v>
      </c>
      <c r="J200" s="209">
        <v>2056547</v>
      </c>
      <c r="K200" s="206">
        <f t="shared" si="70"/>
        <v>373044</v>
      </c>
      <c r="L200" s="222">
        <f>K200/H200</f>
        <v>0.15354189244197891</v>
      </c>
      <c r="M200" s="202" t="s">
        <v>741</v>
      </c>
      <c r="N200" s="202" t="s">
        <v>264</v>
      </c>
      <c r="O200" s="769" t="s">
        <v>48</v>
      </c>
      <c r="P200" s="479"/>
    </row>
    <row r="201" spans="1:16" ht="94.5">
      <c r="A201" s="221">
        <f t="shared" si="64"/>
        <v>187</v>
      </c>
      <c r="B201" s="199" t="s">
        <v>265</v>
      </c>
      <c r="C201" s="200" t="s">
        <v>172</v>
      </c>
      <c r="D201" s="215" t="s">
        <v>266</v>
      </c>
      <c r="E201" s="202">
        <v>1</v>
      </c>
      <c r="F201" s="202" t="s">
        <v>52</v>
      </c>
      <c r="G201" s="206"/>
      <c r="H201" s="204">
        <v>15420265</v>
      </c>
      <c r="I201" s="198" t="s">
        <v>223</v>
      </c>
      <c r="J201" s="209">
        <v>15420265</v>
      </c>
      <c r="K201" s="206">
        <f t="shared" si="70"/>
        <v>0</v>
      </c>
      <c r="L201" s="222">
        <f t="shared" si="65"/>
        <v>0</v>
      </c>
      <c r="M201" s="208" t="s">
        <v>559</v>
      </c>
      <c r="N201" s="216" t="s">
        <v>560</v>
      </c>
      <c r="O201" s="769" t="s">
        <v>48</v>
      </c>
      <c r="P201" s="479"/>
    </row>
    <row r="202" spans="1:16" ht="47.25">
      <c r="A202" s="221">
        <f t="shared" si="64"/>
        <v>188</v>
      </c>
      <c r="B202" s="199" t="s">
        <v>267</v>
      </c>
      <c r="C202" s="46" t="s">
        <v>840</v>
      </c>
      <c r="D202" s="199" t="s">
        <v>268</v>
      </c>
      <c r="E202" s="202">
        <v>1</v>
      </c>
      <c r="F202" s="202" t="s">
        <v>52</v>
      </c>
      <c r="G202" s="206"/>
      <c r="H202" s="209">
        <v>2781176</v>
      </c>
      <c r="I202" s="198" t="s">
        <v>223</v>
      </c>
      <c r="J202" s="209">
        <v>2781176</v>
      </c>
      <c r="K202" s="206">
        <f t="shared" si="70"/>
        <v>0</v>
      </c>
      <c r="L202" s="222">
        <f>K202/H202</f>
        <v>0</v>
      </c>
      <c r="M202" s="208" t="s">
        <v>269</v>
      </c>
      <c r="N202" s="212" t="s">
        <v>270</v>
      </c>
      <c r="O202" s="769" t="s">
        <v>48</v>
      </c>
      <c r="P202" s="479"/>
    </row>
    <row r="203" spans="1:16" ht="47.25">
      <c r="A203" s="221">
        <f t="shared" si="64"/>
        <v>189</v>
      </c>
      <c r="B203" s="233" t="s">
        <v>271</v>
      </c>
      <c r="C203" s="46" t="s">
        <v>840</v>
      </c>
      <c r="D203" s="199" t="s">
        <v>272</v>
      </c>
      <c r="E203" s="234">
        <v>1</v>
      </c>
      <c r="F203" s="234" t="s">
        <v>174</v>
      </c>
      <c r="G203" s="206"/>
      <c r="H203" s="235">
        <v>1595704</v>
      </c>
      <c r="I203" s="198" t="s">
        <v>73</v>
      </c>
      <c r="J203" s="235">
        <v>1595704</v>
      </c>
      <c r="K203" s="206">
        <f t="shared" si="70"/>
        <v>0</v>
      </c>
      <c r="L203" s="222">
        <f>K203/H203</f>
        <v>0</v>
      </c>
      <c r="M203" s="208" t="s">
        <v>273</v>
      </c>
      <c r="N203" s="236" t="s">
        <v>274</v>
      </c>
      <c r="O203" s="769" t="s">
        <v>48</v>
      </c>
      <c r="P203" s="479"/>
    </row>
    <row r="204" spans="1:16" ht="94.5">
      <c r="A204" s="221">
        <f t="shared" si="64"/>
        <v>190</v>
      </c>
      <c r="B204" s="199" t="s">
        <v>275</v>
      </c>
      <c r="C204" s="200" t="s">
        <v>172</v>
      </c>
      <c r="D204" s="199" t="s">
        <v>276</v>
      </c>
      <c r="E204" s="202">
        <v>1</v>
      </c>
      <c r="F204" s="202" t="s">
        <v>174</v>
      </c>
      <c r="G204" s="206"/>
      <c r="H204" s="209">
        <v>6161294</v>
      </c>
      <c r="I204" s="198" t="s">
        <v>223</v>
      </c>
      <c r="J204" s="209">
        <v>5164415</v>
      </c>
      <c r="K204" s="206">
        <f t="shared" si="70"/>
        <v>996879</v>
      </c>
      <c r="L204" s="222">
        <f>K204/H204</f>
        <v>0.16179701861329779</v>
      </c>
      <c r="M204" s="212" t="s">
        <v>277</v>
      </c>
      <c r="N204" s="212" t="s">
        <v>278</v>
      </c>
      <c r="O204" s="769" t="s">
        <v>48</v>
      </c>
      <c r="P204" s="479"/>
    </row>
    <row r="205" spans="1:16" ht="78.75">
      <c r="A205" s="221">
        <f t="shared" si="64"/>
        <v>191</v>
      </c>
      <c r="B205" s="199" t="s">
        <v>279</v>
      </c>
      <c r="C205" s="200" t="s">
        <v>172</v>
      </c>
      <c r="D205" s="199" t="s">
        <v>280</v>
      </c>
      <c r="E205" s="202">
        <v>1</v>
      </c>
      <c r="F205" s="202" t="s">
        <v>174</v>
      </c>
      <c r="G205" s="206"/>
      <c r="H205" s="209">
        <v>3764372</v>
      </c>
      <c r="I205" s="198" t="s">
        <v>223</v>
      </c>
      <c r="J205" s="209">
        <v>3764372</v>
      </c>
      <c r="K205" s="206">
        <f t="shared" si="70"/>
        <v>0</v>
      </c>
      <c r="L205" s="222">
        <f t="shared" si="65"/>
        <v>0</v>
      </c>
      <c r="M205" s="212" t="s">
        <v>281</v>
      </c>
      <c r="N205" s="216" t="s">
        <v>282</v>
      </c>
      <c r="O205" s="769" t="s">
        <v>48</v>
      </c>
      <c r="P205" s="479"/>
    </row>
    <row r="206" spans="1:16" ht="94.5">
      <c r="A206" s="221">
        <f t="shared" si="64"/>
        <v>192</v>
      </c>
      <c r="B206" s="199" t="s">
        <v>283</v>
      </c>
      <c r="C206" s="200" t="s">
        <v>172</v>
      </c>
      <c r="D206" s="199" t="s">
        <v>284</v>
      </c>
      <c r="E206" s="202">
        <v>1</v>
      </c>
      <c r="F206" s="202" t="s">
        <v>52</v>
      </c>
      <c r="G206" s="206"/>
      <c r="H206" s="209">
        <v>1129129</v>
      </c>
      <c r="I206" s="198" t="s">
        <v>223</v>
      </c>
      <c r="J206" s="209">
        <v>1129129</v>
      </c>
      <c r="K206" s="206">
        <f t="shared" si="70"/>
        <v>0</v>
      </c>
      <c r="L206" s="222">
        <f t="shared" si="65"/>
        <v>0</v>
      </c>
      <c r="M206" s="212" t="s">
        <v>285</v>
      </c>
      <c r="N206" s="212" t="s">
        <v>283</v>
      </c>
      <c r="O206" s="769" t="s">
        <v>48</v>
      </c>
      <c r="P206" s="479"/>
    </row>
    <row r="207" spans="1:16" ht="47.25">
      <c r="A207" s="221">
        <f t="shared" si="64"/>
        <v>193</v>
      </c>
      <c r="B207" s="199" t="s">
        <v>286</v>
      </c>
      <c r="C207" s="237" t="s">
        <v>172</v>
      </c>
      <c r="D207" s="238" t="s">
        <v>287</v>
      </c>
      <c r="E207" s="202">
        <v>1</v>
      </c>
      <c r="F207" s="202" t="s">
        <v>52</v>
      </c>
      <c r="G207" s="206"/>
      <c r="H207" s="239">
        <v>249764.70588235295</v>
      </c>
      <c r="I207" s="198" t="s">
        <v>44</v>
      </c>
      <c r="J207" s="239">
        <v>249764.70588235295</v>
      </c>
      <c r="K207" s="206">
        <f t="shared" ref="K207:K211" si="71">H207-J207</f>
        <v>0</v>
      </c>
      <c r="L207" s="222">
        <f t="shared" si="65"/>
        <v>0</v>
      </c>
      <c r="M207" s="208" t="s">
        <v>561</v>
      </c>
      <c r="N207" s="208" t="s">
        <v>571</v>
      </c>
      <c r="O207" s="769" t="s">
        <v>48</v>
      </c>
      <c r="P207" s="479"/>
    </row>
    <row r="208" spans="1:16" ht="47.25">
      <c r="A208" s="221">
        <f t="shared" si="64"/>
        <v>194</v>
      </c>
      <c r="B208" s="199" t="s">
        <v>288</v>
      </c>
      <c r="C208" s="200" t="s">
        <v>172</v>
      </c>
      <c r="D208" s="199" t="s">
        <v>289</v>
      </c>
      <c r="E208" s="210">
        <v>1</v>
      </c>
      <c r="F208" s="210" t="s">
        <v>52</v>
      </c>
      <c r="G208" s="206"/>
      <c r="H208" s="239">
        <v>9822896.2117647063</v>
      </c>
      <c r="I208" s="198" t="s">
        <v>44</v>
      </c>
      <c r="J208" s="239">
        <v>9822896.2117647063</v>
      </c>
      <c r="K208" s="206">
        <f t="shared" si="71"/>
        <v>0</v>
      </c>
      <c r="L208" s="222">
        <f t="shared" si="65"/>
        <v>0</v>
      </c>
      <c r="M208" s="212" t="s">
        <v>568</v>
      </c>
      <c r="N208" s="212" t="s">
        <v>290</v>
      </c>
      <c r="O208" s="769" t="s">
        <v>48</v>
      </c>
      <c r="P208" s="479"/>
    </row>
    <row r="209" spans="1:16" ht="63">
      <c r="A209" s="221">
        <f t="shared" si="64"/>
        <v>195</v>
      </c>
      <c r="B209" s="199" t="s">
        <v>291</v>
      </c>
      <c r="C209" s="237" t="s">
        <v>172</v>
      </c>
      <c r="D209" s="199" t="s">
        <v>292</v>
      </c>
      <c r="E209" s="210">
        <v>1</v>
      </c>
      <c r="F209" s="210" t="s">
        <v>52</v>
      </c>
      <c r="G209" s="206"/>
      <c r="H209" s="239">
        <v>559018.82352941181</v>
      </c>
      <c r="I209" s="198" t="s">
        <v>44</v>
      </c>
      <c r="J209" s="239">
        <v>559018.82352941181</v>
      </c>
      <c r="K209" s="206">
        <f t="shared" si="71"/>
        <v>0</v>
      </c>
      <c r="L209" s="222">
        <f t="shared" si="65"/>
        <v>0</v>
      </c>
      <c r="M209" s="212" t="s">
        <v>569</v>
      </c>
      <c r="N209" s="212" t="s">
        <v>290</v>
      </c>
      <c r="O209" s="769" t="s">
        <v>48</v>
      </c>
      <c r="P209" s="479"/>
    </row>
    <row r="210" spans="1:16" ht="47.25">
      <c r="A210" s="221">
        <f t="shared" si="64"/>
        <v>196</v>
      </c>
      <c r="B210" s="199" t="s">
        <v>293</v>
      </c>
      <c r="C210" s="200" t="s">
        <v>172</v>
      </c>
      <c r="D210" s="199" t="s">
        <v>294</v>
      </c>
      <c r="E210" s="210">
        <v>1</v>
      </c>
      <c r="F210" s="210" t="s">
        <v>52</v>
      </c>
      <c r="G210" s="206"/>
      <c r="H210" s="239">
        <v>5507084.7058823528</v>
      </c>
      <c r="I210" s="198" t="s">
        <v>44</v>
      </c>
      <c r="J210" s="239">
        <v>5507084.7058823528</v>
      </c>
      <c r="K210" s="206">
        <f t="shared" si="71"/>
        <v>0</v>
      </c>
      <c r="L210" s="222">
        <f t="shared" si="65"/>
        <v>0</v>
      </c>
      <c r="M210" s="212" t="s">
        <v>569</v>
      </c>
      <c r="N210" s="212" t="s">
        <v>290</v>
      </c>
      <c r="O210" s="769" t="s">
        <v>48</v>
      </c>
      <c r="P210" s="479"/>
    </row>
    <row r="211" spans="1:16" ht="63">
      <c r="A211" s="221">
        <f t="shared" si="64"/>
        <v>197</v>
      </c>
      <c r="B211" s="199" t="s">
        <v>295</v>
      </c>
      <c r="C211" s="237" t="s">
        <v>172</v>
      </c>
      <c r="D211" s="201" t="s">
        <v>296</v>
      </c>
      <c r="E211" s="202">
        <v>1</v>
      </c>
      <c r="F211" s="202" t="s">
        <v>52</v>
      </c>
      <c r="G211" s="206"/>
      <c r="H211" s="239">
        <v>4546447.0588235296</v>
      </c>
      <c r="I211" s="198" t="s">
        <v>44</v>
      </c>
      <c r="J211" s="239">
        <v>4546447.0588235296</v>
      </c>
      <c r="K211" s="206">
        <f t="shared" si="71"/>
        <v>0</v>
      </c>
      <c r="L211" s="222">
        <f t="shared" si="65"/>
        <v>0</v>
      </c>
      <c r="M211" s="212" t="s">
        <v>570</v>
      </c>
      <c r="N211" s="212" t="s">
        <v>297</v>
      </c>
      <c r="O211" s="769" t="s">
        <v>48</v>
      </c>
      <c r="P211" s="479"/>
    </row>
    <row r="212" spans="1:16" ht="94.5">
      <c r="A212" s="221">
        <f t="shared" si="64"/>
        <v>198</v>
      </c>
      <c r="B212" s="199" t="s">
        <v>298</v>
      </c>
      <c r="C212" s="200" t="s">
        <v>172</v>
      </c>
      <c r="D212" s="201" t="s">
        <v>299</v>
      </c>
      <c r="E212" s="202">
        <v>1</v>
      </c>
      <c r="F212" s="202" t="s">
        <v>52</v>
      </c>
      <c r="G212" s="206"/>
      <c r="H212" s="239">
        <v>22273562.352941178</v>
      </c>
      <c r="I212" s="198" t="s">
        <v>44</v>
      </c>
      <c r="J212" s="239">
        <v>18542106</v>
      </c>
      <c r="K212" s="206">
        <f t="shared" ref="K212:K224" si="72">H212-J212</f>
        <v>3731456.3529411778</v>
      </c>
      <c r="L212" s="222">
        <f>K212/H212</f>
        <v>0.16752849381762441</v>
      </c>
      <c r="M212" s="208" t="s">
        <v>607</v>
      </c>
      <c r="N212" s="212" t="s">
        <v>300</v>
      </c>
      <c r="O212" s="769" t="s">
        <v>48</v>
      </c>
      <c r="P212" s="479"/>
    </row>
    <row r="213" spans="1:16" ht="78.75">
      <c r="A213" s="221">
        <f t="shared" si="64"/>
        <v>199</v>
      </c>
      <c r="B213" s="199" t="s">
        <v>301</v>
      </c>
      <c r="C213" s="237" t="s">
        <v>172</v>
      </c>
      <c r="D213" s="217" t="s">
        <v>658</v>
      </c>
      <c r="E213" s="202">
        <v>1</v>
      </c>
      <c r="F213" s="202" t="s">
        <v>52</v>
      </c>
      <c r="G213" s="206"/>
      <c r="H213" s="239">
        <v>3177801.7647058824</v>
      </c>
      <c r="I213" s="198" t="s">
        <v>44</v>
      </c>
      <c r="J213" s="239">
        <v>3177801.7647058824</v>
      </c>
      <c r="K213" s="206">
        <f t="shared" si="72"/>
        <v>0</v>
      </c>
      <c r="L213" s="222">
        <f t="shared" si="65"/>
        <v>0</v>
      </c>
      <c r="M213" s="208" t="s">
        <v>562</v>
      </c>
      <c r="N213" s="208" t="s">
        <v>563</v>
      </c>
      <c r="O213" s="758" t="s">
        <v>48</v>
      </c>
      <c r="P213" s="479"/>
    </row>
    <row r="214" spans="1:16" ht="47.25">
      <c r="A214" s="221">
        <f t="shared" si="64"/>
        <v>200</v>
      </c>
      <c r="B214" s="199" t="s">
        <v>302</v>
      </c>
      <c r="C214" s="46" t="s">
        <v>840</v>
      </c>
      <c r="D214" s="199" t="s">
        <v>303</v>
      </c>
      <c r="E214" s="234">
        <v>1</v>
      </c>
      <c r="F214" s="234" t="s">
        <v>52</v>
      </c>
      <c r="G214" s="240"/>
      <c r="H214" s="240">
        <v>553412</v>
      </c>
      <c r="I214" s="198" t="s">
        <v>73</v>
      </c>
      <c r="J214" s="240">
        <v>553412</v>
      </c>
      <c r="K214" s="206">
        <f t="shared" si="72"/>
        <v>0</v>
      </c>
      <c r="L214" s="222">
        <f t="shared" si="65"/>
        <v>0</v>
      </c>
      <c r="M214" s="212" t="s">
        <v>304</v>
      </c>
      <c r="N214" s="212" t="s">
        <v>305</v>
      </c>
      <c r="O214" s="758" t="s">
        <v>48</v>
      </c>
      <c r="P214" s="479"/>
    </row>
    <row r="215" spans="1:16" ht="94.5">
      <c r="A215" s="221">
        <f t="shared" si="64"/>
        <v>201</v>
      </c>
      <c r="B215" s="215" t="s">
        <v>306</v>
      </c>
      <c r="C215" s="237" t="s">
        <v>167</v>
      </c>
      <c r="D215" s="199" t="s">
        <v>307</v>
      </c>
      <c r="E215" s="202">
        <v>1</v>
      </c>
      <c r="F215" s="202" t="s">
        <v>52</v>
      </c>
      <c r="G215" s="206"/>
      <c r="H215" s="239">
        <v>21000671</v>
      </c>
      <c r="I215" s="198" t="s">
        <v>44</v>
      </c>
      <c r="J215" s="239">
        <v>21000671</v>
      </c>
      <c r="K215" s="206">
        <f t="shared" si="72"/>
        <v>0</v>
      </c>
      <c r="L215" s="222">
        <f t="shared" si="65"/>
        <v>0</v>
      </c>
      <c r="M215" s="208" t="s">
        <v>564</v>
      </c>
      <c r="N215" s="212" t="s">
        <v>312</v>
      </c>
      <c r="O215" s="758" t="s">
        <v>48</v>
      </c>
      <c r="P215" s="479"/>
    </row>
    <row r="216" spans="1:16" ht="63">
      <c r="A216" s="221">
        <f t="shared" si="64"/>
        <v>202</v>
      </c>
      <c r="B216" s="215" t="s">
        <v>308</v>
      </c>
      <c r="C216" s="200" t="s">
        <v>172</v>
      </c>
      <c r="D216" s="199" t="s">
        <v>309</v>
      </c>
      <c r="E216" s="202">
        <v>1</v>
      </c>
      <c r="F216" s="202" t="s">
        <v>52</v>
      </c>
      <c r="G216" s="206"/>
      <c r="H216" s="209">
        <v>8604144.3529411778</v>
      </c>
      <c r="I216" s="198" t="s">
        <v>44</v>
      </c>
      <c r="J216" s="209">
        <v>8604144.3529411778</v>
      </c>
      <c r="K216" s="206">
        <f t="shared" si="72"/>
        <v>0</v>
      </c>
      <c r="L216" s="222">
        <f t="shared" si="65"/>
        <v>0</v>
      </c>
      <c r="M216" s="212" t="s">
        <v>747</v>
      </c>
      <c r="N216" s="212" t="s">
        <v>312</v>
      </c>
      <c r="O216" s="758" t="s">
        <v>48</v>
      </c>
      <c r="P216" s="479"/>
    </row>
    <row r="217" spans="1:16" ht="47.25">
      <c r="A217" s="221">
        <f t="shared" si="64"/>
        <v>203</v>
      </c>
      <c r="B217" s="215" t="s">
        <v>310</v>
      </c>
      <c r="C217" s="200" t="s">
        <v>172</v>
      </c>
      <c r="D217" s="199" t="s">
        <v>311</v>
      </c>
      <c r="E217" s="202">
        <v>1</v>
      </c>
      <c r="F217" s="202" t="s">
        <v>52</v>
      </c>
      <c r="G217" s="206"/>
      <c r="H217" s="209">
        <v>9782148.2352941185</v>
      </c>
      <c r="I217" s="198" t="s">
        <v>44</v>
      </c>
      <c r="J217" s="209">
        <v>8276052</v>
      </c>
      <c r="K217" s="206">
        <f t="shared" si="72"/>
        <v>1506096.2352941185</v>
      </c>
      <c r="L217" s="222">
        <f>K217/H217</f>
        <v>0.15396375101535506</v>
      </c>
      <c r="M217" s="212" t="s">
        <v>747</v>
      </c>
      <c r="N217" s="212" t="s">
        <v>312</v>
      </c>
      <c r="O217" s="758" t="s">
        <v>48</v>
      </c>
      <c r="P217" s="479"/>
    </row>
    <row r="218" spans="1:16" ht="78.75">
      <c r="A218" s="221">
        <f t="shared" si="64"/>
        <v>204</v>
      </c>
      <c r="B218" s="215" t="s">
        <v>313</v>
      </c>
      <c r="C218" s="200" t="s">
        <v>172</v>
      </c>
      <c r="D218" s="199" t="s">
        <v>314</v>
      </c>
      <c r="E218" s="202">
        <v>1</v>
      </c>
      <c r="F218" s="202" t="s">
        <v>52</v>
      </c>
      <c r="G218" s="206"/>
      <c r="H218" s="209">
        <v>28507341.176470589</v>
      </c>
      <c r="I218" s="198" t="s">
        <v>44</v>
      </c>
      <c r="J218" s="209">
        <v>28507341.176470589</v>
      </c>
      <c r="K218" s="206">
        <f t="shared" si="72"/>
        <v>0</v>
      </c>
      <c r="L218" s="222">
        <f>K218/H218</f>
        <v>0</v>
      </c>
      <c r="M218" s="212" t="s">
        <v>748</v>
      </c>
      <c r="N218" s="212" t="s">
        <v>565</v>
      </c>
      <c r="O218" s="758" t="s">
        <v>48</v>
      </c>
      <c r="P218" s="479"/>
    </row>
    <row r="219" spans="1:16" ht="78.75">
      <c r="A219" s="221">
        <f t="shared" si="64"/>
        <v>205</v>
      </c>
      <c r="B219" s="199" t="s">
        <v>315</v>
      </c>
      <c r="C219" s="46" t="s">
        <v>840</v>
      </c>
      <c r="D219" s="217" t="s">
        <v>659</v>
      </c>
      <c r="E219" s="234">
        <v>1</v>
      </c>
      <c r="F219" s="234" t="s">
        <v>52</v>
      </c>
      <c r="G219" s="241"/>
      <c r="H219" s="209">
        <v>1102212</v>
      </c>
      <c r="I219" s="198" t="s">
        <v>44</v>
      </c>
      <c r="J219" s="209">
        <v>1102212</v>
      </c>
      <c r="K219" s="206">
        <f t="shared" si="72"/>
        <v>0</v>
      </c>
      <c r="L219" s="222">
        <f t="shared" si="65"/>
        <v>0</v>
      </c>
      <c r="M219" s="212" t="s">
        <v>316</v>
      </c>
      <c r="N219" s="212" t="s">
        <v>317</v>
      </c>
      <c r="O219" s="758" t="s">
        <v>48</v>
      </c>
      <c r="P219" s="479"/>
    </row>
    <row r="220" spans="1:16" ht="94.5">
      <c r="A220" s="221">
        <f t="shared" si="64"/>
        <v>206</v>
      </c>
      <c r="B220" s="199" t="s">
        <v>318</v>
      </c>
      <c r="C220" s="46" t="s">
        <v>840</v>
      </c>
      <c r="D220" s="199" t="s">
        <v>319</v>
      </c>
      <c r="E220" s="234">
        <v>1</v>
      </c>
      <c r="F220" s="234" t="s">
        <v>52</v>
      </c>
      <c r="G220" s="241"/>
      <c r="H220" s="209">
        <v>691304</v>
      </c>
      <c r="I220" s="198" t="s">
        <v>44</v>
      </c>
      <c r="J220" s="209">
        <v>691304</v>
      </c>
      <c r="K220" s="206">
        <f t="shared" si="72"/>
        <v>0</v>
      </c>
      <c r="L220" s="222">
        <f t="shared" si="65"/>
        <v>0</v>
      </c>
      <c r="M220" s="212" t="s">
        <v>316</v>
      </c>
      <c r="N220" s="212" t="s">
        <v>317</v>
      </c>
      <c r="O220" s="758" t="s">
        <v>48</v>
      </c>
      <c r="P220" s="479"/>
    </row>
    <row r="221" spans="1:16" ht="94.5">
      <c r="A221" s="221">
        <f t="shared" si="64"/>
        <v>207</v>
      </c>
      <c r="B221" s="199" t="s">
        <v>320</v>
      </c>
      <c r="C221" s="46" t="s">
        <v>840</v>
      </c>
      <c r="D221" s="217" t="s">
        <v>660</v>
      </c>
      <c r="E221" s="234">
        <v>1</v>
      </c>
      <c r="F221" s="234" t="s">
        <v>52</v>
      </c>
      <c r="G221" s="241"/>
      <c r="H221" s="209">
        <v>672856</v>
      </c>
      <c r="I221" s="198" t="s">
        <v>44</v>
      </c>
      <c r="J221" s="209">
        <v>672856</v>
      </c>
      <c r="K221" s="206">
        <f t="shared" si="72"/>
        <v>0</v>
      </c>
      <c r="L221" s="222">
        <f t="shared" si="65"/>
        <v>0</v>
      </c>
      <c r="M221" s="212" t="s">
        <v>316</v>
      </c>
      <c r="N221" s="212" t="s">
        <v>317</v>
      </c>
      <c r="O221" s="758" t="s">
        <v>48</v>
      </c>
      <c r="P221" s="479"/>
    </row>
    <row r="222" spans="1:16" ht="110.25">
      <c r="A222" s="242">
        <f t="shared" si="64"/>
        <v>208</v>
      </c>
      <c r="B222" s="215" t="s">
        <v>321</v>
      </c>
      <c r="C222" s="232" t="s">
        <v>172</v>
      </c>
      <c r="D222" s="201" t="s">
        <v>661</v>
      </c>
      <c r="E222" s="234">
        <v>1</v>
      </c>
      <c r="F222" s="234" t="s">
        <v>52</v>
      </c>
      <c r="G222" s="241"/>
      <c r="H222" s="209">
        <v>4928030</v>
      </c>
      <c r="I222" s="198" t="s">
        <v>73</v>
      </c>
      <c r="J222" s="209">
        <v>4928030</v>
      </c>
      <c r="K222" s="206">
        <f t="shared" si="72"/>
        <v>0</v>
      </c>
      <c r="L222" s="222">
        <f t="shared" si="65"/>
        <v>0</v>
      </c>
      <c r="M222" s="212" t="s">
        <v>749</v>
      </c>
      <c r="N222" s="208" t="s">
        <v>739</v>
      </c>
      <c r="O222" s="758" t="s">
        <v>48</v>
      </c>
      <c r="P222" s="479"/>
    </row>
    <row r="223" spans="1:16" ht="78.75">
      <c r="A223" s="242">
        <f t="shared" si="64"/>
        <v>209</v>
      </c>
      <c r="B223" s="215" t="s">
        <v>322</v>
      </c>
      <c r="C223" s="232" t="s">
        <v>172</v>
      </c>
      <c r="D223" s="203" t="s">
        <v>662</v>
      </c>
      <c r="E223" s="234">
        <v>1</v>
      </c>
      <c r="F223" s="234" t="s">
        <v>52</v>
      </c>
      <c r="G223" s="241"/>
      <c r="H223" s="209">
        <v>883123</v>
      </c>
      <c r="I223" s="198" t="s">
        <v>73</v>
      </c>
      <c r="J223" s="209">
        <v>883123</v>
      </c>
      <c r="K223" s="206">
        <f t="shared" si="72"/>
        <v>0</v>
      </c>
      <c r="L223" s="222">
        <f t="shared" si="65"/>
        <v>0</v>
      </c>
      <c r="M223" s="212" t="s">
        <v>749</v>
      </c>
      <c r="N223" s="208" t="s">
        <v>739</v>
      </c>
      <c r="O223" s="758" t="s">
        <v>48</v>
      </c>
      <c r="P223" s="479"/>
    </row>
    <row r="224" spans="1:16" ht="63" customHeight="1">
      <c r="A224" s="242">
        <f t="shared" si="64"/>
        <v>210</v>
      </c>
      <c r="B224" s="215" t="s">
        <v>323</v>
      </c>
      <c r="C224" s="232" t="s">
        <v>172</v>
      </c>
      <c r="D224" s="201" t="s">
        <v>324</v>
      </c>
      <c r="E224" s="234">
        <v>1</v>
      </c>
      <c r="F224" s="234" t="s">
        <v>52</v>
      </c>
      <c r="G224" s="241"/>
      <c r="H224" s="209">
        <v>1299798</v>
      </c>
      <c r="I224" s="198" t="s">
        <v>73</v>
      </c>
      <c r="J224" s="209">
        <v>1299798</v>
      </c>
      <c r="K224" s="206">
        <f t="shared" si="72"/>
        <v>0</v>
      </c>
      <c r="L224" s="222">
        <f t="shared" si="65"/>
        <v>0</v>
      </c>
      <c r="M224" s="212" t="s">
        <v>749</v>
      </c>
      <c r="N224" s="208" t="s">
        <v>739</v>
      </c>
      <c r="O224" s="758" t="s">
        <v>48</v>
      </c>
      <c r="P224" s="479"/>
    </row>
    <row r="225" spans="1:16" ht="110.25">
      <c r="A225" s="242">
        <f t="shared" si="64"/>
        <v>211</v>
      </c>
      <c r="B225" s="233" t="s">
        <v>325</v>
      </c>
      <c r="C225" s="46" t="s">
        <v>840</v>
      </c>
      <c r="D225" s="233" t="s">
        <v>663</v>
      </c>
      <c r="E225" s="234">
        <v>1</v>
      </c>
      <c r="F225" s="234" t="s">
        <v>52</v>
      </c>
      <c r="G225" s="241"/>
      <c r="H225" s="209">
        <v>458824</v>
      </c>
      <c r="I225" s="198" t="s">
        <v>44</v>
      </c>
      <c r="J225" s="209">
        <v>458824</v>
      </c>
      <c r="K225" s="206">
        <f>H225-J225</f>
        <v>0</v>
      </c>
      <c r="L225" s="222">
        <f t="shared" si="65"/>
        <v>0</v>
      </c>
      <c r="M225" s="212" t="s">
        <v>596</v>
      </c>
      <c r="N225" s="575" t="s">
        <v>898</v>
      </c>
      <c r="O225" s="758" t="s">
        <v>48</v>
      </c>
      <c r="P225" s="479"/>
    </row>
    <row r="226" spans="1:16" ht="88.5" customHeight="1">
      <c r="A226" s="242">
        <f>A225+1</f>
        <v>212</v>
      </c>
      <c r="B226" s="233" t="s">
        <v>326</v>
      </c>
      <c r="C226" s="46" t="s">
        <v>840</v>
      </c>
      <c r="D226" s="233" t="s">
        <v>327</v>
      </c>
      <c r="E226" s="234">
        <v>1</v>
      </c>
      <c r="F226" s="234" t="s">
        <v>52</v>
      </c>
      <c r="G226" s="241"/>
      <c r="H226" s="209">
        <v>250765</v>
      </c>
      <c r="I226" s="198" t="s">
        <v>111</v>
      </c>
      <c r="J226" s="209">
        <v>250765</v>
      </c>
      <c r="K226" s="206">
        <f>H226-J226</f>
        <v>0</v>
      </c>
      <c r="L226" s="222">
        <f t="shared" si="65"/>
        <v>0</v>
      </c>
      <c r="M226" s="212" t="s">
        <v>599</v>
      </c>
      <c r="N226" s="466" t="s">
        <v>600</v>
      </c>
      <c r="O226" s="758" t="s">
        <v>48</v>
      </c>
      <c r="P226" s="479"/>
    </row>
    <row r="227" spans="1:16" ht="68.25" customHeight="1">
      <c r="A227" s="242">
        <f>A226+1</f>
        <v>213</v>
      </c>
      <c r="B227" s="199" t="s">
        <v>543</v>
      </c>
      <c r="C227" s="232" t="s">
        <v>172</v>
      </c>
      <c r="D227" s="201" t="s">
        <v>664</v>
      </c>
      <c r="E227" s="234">
        <v>1</v>
      </c>
      <c r="F227" s="234" t="s">
        <v>52</v>
      </c>
      <c r="G227" s="241"/>
      <c r="H227" s="209">
        <v>5826784</v>
      </c>
      <c r="I227" s="198" t="s">
        <v>105</v>
      </c>
      <c r="J227" s="209">
        <v>4826637</v>
      </c>
      <c r="K227" s="206">
        <f>H227-J227</f>
        <v>1000147</v>
      </c>
      <c r="L227" s="222">
        <f>K227/H227</f>
        <v>0.17164648629501283</v>
      </c>
      <c r="M227" s="212" t="s">
        <v>804</v>
      </c>
      <c r="N227" s="212" t="s">
        <v>546</v>
      </c>
      <c r="O227" s="758" t="s">
        <v>48</v>
      </c>
      <c r="P227" s="479"/>
    </row>
    <row r="228" spans="1:16" ht="87" customHeight="1">
      <c r="A228" s="242">
        <f>A227+1</f>
        <v>214</v>
      </c>
      <c r="B228" s="201" t="s">
        <v>544</v>
      </c>
      <c r="C228" s="200" t="s">
        <v>172</v>
      </c>
      <c r="D228" s="203" t="s">
        <v>665</v>
      </c>
      <c r="E228" s="234">
        <v>1</v>
      </c>
      <c r="F228" s="234" t="s">
        <v>52</v>
      </c>
      <c r="G228" s="241"/>
      <c r="H228" s="209">
        <v>1560220</v>
      </c>
      <c r="I228" s="198" t="s">
        <v>73</v>
      </c>
      <c r="J228" s="209">
        <v>1313387</v>
      </c>
      <c r="K228" s="206">
        <f>H228-J228</f>
        <v>246833</v>
      </c>
      <c r="L228" s="222">
        <f>K228/H228</f>
        <v>0.15820397123482585</v>
      </c>
      <c r="M228" s="202" t="s">
        <v>940</v>
      </c>
      <c r="N228" s="212" t="s">
        <v>545</v>
      </c>
      <c r="O228" s="758" t="s">
        <v>48</v>
      </c>
      <c r="P228" s="479"/>
    </row>
    <row r="229" spans="1:16" ht="69.75" customHeight="1">
      <c r="A229" s="242">
        <f>A228</f>
        <v>214</v>
      </c>
      <c r="B229" s="201" t="s">
        <v>582</v>
      </c>
      <c r="C229" s="463" t="s">
        <v>172</v>
      </c>
      <c r="D229" s="203" t="s">
        <v>666</v>
      </c>
      <c r="E229" s="234">
        <v>1</v>
      </c>
      <c r="F229" s="234" t="s">
        <v>52</v>
      </c>
      <c r="G229" s="241"/>
      <c r="H229" s="209">
        <v>908235</v>
      </c>
      <c r="I229" s="198" t="s">
        <v>105</v>
      </c>
      <c r="J229" s="209"/>
      <c r="K229" s="206"/>
      <c r="L229" s="222"/>
      <c r="M229" s="212" t="s">
        <v>844</v>
      </c>
      <c r="N229" s="212" t="s">
        <v>583</v>
      </c>
      <c r="O229" s="758" t="s">
        <v>48</v>
      </c>
      <c r="P229" s="479"/>
    </row>
    <row r="230" spans="1:16" ht="60" customHeight="1">
      <c r="A230" s="242">
        <f t="shared" ref="A230:A235" si="73">A229+1</f>
        <v>215</v>
      </c>
      <c r="B230" s="201" t="s">
        <v>617</v>
      </c>
      <c r="C230" s="463" t="s">
        <v>172</v>
      </c>
      <c r="D230" s="203" t="s">
        <v>618</v>
      </c>
      <c r="E230" s="234">
        <v>1</v>
      </c>
      <c r="F230" s="234" t="s">
        <v>52</v>
      </c>
      <c r="G230" s="241"/>
      <c r="H230" s="209">
        <v>1581176</v>
      </c>
      <c r="I230" s="198" t="s">
        <v>105</v>
      </c>
      <c r="J230" s="209"/>
      <c r="K230" s="206"/>
      <c r="L230" s="222"/>
      <c r="M230" s="212" t="s">
        <v>1029</v>
      </c>
      <c r="N230" s="212" t="s">
        <v>621</v>
      </c>
      <c r="O230" s="758" t="s">
        <v>48</v>
      </c>
      <c r="P230" s="479"/>
    </row>
    <row r="231" spans="1:16" ht="131.25" customHeight="1">
      <c r="A231" s="242">
        <f t="shared" si="73"/>
        <v>216</v>
      </c>
      <c r="B231" s="201" t="s">
        <v>619</v>
      </c>
      <c r="C231" s="471" t="s">
        <v>172</v>
      </c>
      <c r="D231" s="203" t="s">
        <v>667</v>
      </c>
      <c r="E231" s="234">
        <v>1</v>
      </c>
      <c r="F231" s="234" t="s">
        <v>52</v>
      </c>
      <c r="G231" s="241"/>
      <c r="H231" s="209">
        <v>15585882</v>
      </c>
      <c r="I231" s="198" t="s">
        <v>105</v>
      </c>
      <c r="J231" s="209">
        <v>13058595</v>
      </c>
      <c r="K231" s="206">
        <f>H231-J231</f>
        <v>2527287</v>
      </c>
      <c r="L231" s="222">
        <f>K231/H231</f>
        <v>0.16215232477700012</v>
      </c>
      <c r="M231" s="212" t="s">
        <v>731</v>
      </c>
      <c r="N231" s="212" t="s">
        <v>621</v>
      </c>
      <c r="O231" s="758" t="s">
        <v>48</v>
      </c>
      <c r="P231" s="479"/>
    </row>
    <row r="232" spans="1:16" ht="131.25" customHeight="1">
      <c r="A232" s="242">
        <f t="shared" si="73"/>
        <v>217</v>
      </c>
      <c r="B232" s="199" t="s">
        <v>257</v>
      </c>
      <c r="C232" s="545" t="s">
        <v>172</v>
      </c>
      <c r="D232" s="201" t="s">
        <v>764</v>
      </c>
      <c r="E232" s="202">
        <v>1</v>
      </c>
      <c r="F232" s="202" t="s">
        <v>52</v>
      </c>
      <c r="G232" s="241"/>
      <c r="H232" s="209">
        <v>6547500</v>
      </c>
      <c r="I232" s="198" t="s">
        <v>105</v>
      </c>
      <c r="J232" s="209">
        <v>6547500</v>
      </c>
      <c r="K232" s="206">
        <f>H232-J232</f>
        <v>0</v>
      </c>
      <c r="L232" s="222">
        <f>K232/H232</f>
        <v>0</v>
      </c>
      <c r="M232" s="212" t="s">
        <v>845</v>
      </c>
      <c r="N232" s="212" t="s">
        <v>846</v>
      </c>
      <c r="O232" s="758" t="s">
        <v>48</v>
      </c>
      <c r="P232" s="479"/>
    </row>
    <row r="233" spans="1:16" ht="131.25" customHeight="1">
      <c r="A233" s="242">
        <f t="shared" si="73"/>
        <v>218</v>
      </c>
      <c r="B233" s="233" t="s">
        <v>788</v>
      </c>
      <c r="C233" s="46" t="s">
        <v>840</v>
      </c>
      <c r="D233" s="233" t="s">
        <v>789</v>
      </c>
      <c r="E233" s="234">
        <v>1</v>
      </c>
      <c r="F233" s="234" t="s">
        <v>52</v>
      </c>
      <c r="G233" s="574"/>
      <c r="H233" s="574">
        <v>47035</v>
      </c>
      <c r="I233" s="198" t="s">
        <v>111</v>
      </c>
      <c r="J233" s="574">
        <v>47035</v>
      </c>
      <c r="K233" s="206">
        <f t="shared" ref="K233:K235" si="74">H233-J233</f>
        <v>0</v>
      </c>
      <c r="L233" s="222">
        <f t="shared" ref="L233:L235" si="75">K233/H233</f>
        <v>0</v>
      </c>
      <c r="M233" s="208" t="s">
        <v>826</v>
      </c>
      <c r="N233" s="575" t="s">
        <v>794</v>
      </c>
      <c r="O233" s="758" t="s">
        <v>48</v>
      </c>
      <c r="P233" s="479"/>
    </row>
    <row r="234" spans="1:16" ht="131.25" customHeight="1">
      <c r="A234" s="242">
        <f t="shared" si="73"/>
        <v>219</v>
      </c>
      <c r="B234" s="233" t="s">
        <v>790</v>
      </c>
      <c r="C234" s="46" t="s">
        <v>840</v>
      </c>
      <c r="D234" s="233" t="s">
        <v>791</v>
      </c>
      <c r="E234" s="234">
        <v>1</v>
      </c>
      <c r="F234" s="234" t="s">
        <v>52</v>
      </c>
      <c r="G234" s="574"/>
      <c r="H234" s="574">
        <v>46588</v>
      </c>
      <c r="I234" s="198" t="s">
        <v>111</v>
      </c>
      <c r="J234" s="574">
        <v>46588</v>
      </c>
      <c r="K234" s="206">
        <f t="shared" si="74"/>
        <v>0</v>
      </c>
      <c r="L234" s="222">
        <f t="shared" si="75"/>
        <v>0</v>
      </c>
      <c r="M234" s="208" t="s">
        <v>826</v>
      </c>
      <c r="N234" s="575" t="s">
        <v>795</v>
      </c>
      <c r="O234" s="758" t="s">
        <v>48</v>
      </c>
      <c r="P234" s="479"/>
    </row>
    <row r="235" spans="1:16" ht="131.25" customHeight="1">
      <c r="A235" s="242">
        <f t="shared" si="73"/>
        <v>220</v>
      </c>
      <c r="B235" s="233" t="s">
        <v>792</v>
      </c>
      <c r="C235" s="46" t="s">
        <v>840</v>
      </c>
      <c r="D235" s="233" t="s">
        <v>793</v>
      </c>
      <c r="E235" s="234">
        <v>1</v>
      </c>
      <c r="F235" s="234" t="s">
        <v>52</v>
      </c>
      <c r="G235" s="574"/>
      <c r="H235" s="574">
        <v>60824</v>
      </c>
      <c r="I235" s="198" t="s">
        <v>111</v>
      </c>
      <c r="J235" s="574">
        <v>60824</v>
      </c>
      <c r="K235" s="206">
        <f t="shared" si="74"/>
        <v>0</v>
      </c>
      <c r="L235" s="222">
        <f t="shared" si="75"/>
        <v>0</v>
      </c>
      <c r="M235" s="208" t="s">
        <v>826</v>
      </c>
      <c r="N235" s="575" t="s">
        <v>796</v>
      </c>
      <c r="O235" s="758" t="s">
        <v>48</v>
      </c>
      <c r="P235" s="479"/>
    </row>
    <row r="236" spans="1:16" ht="131.25" customHeight="1">
      <c r="A236" s="242">
        <f t="shared" ref="A236:A240" si="76">A235+1</f>
        <v>221</v>
      </c>
      <c r="B236" s="579" t="s">
        <v>818</v>
      </c>
      <c r="C236" s="580" t="s">
        <v>172</v>
      </c>
      <c r="D236" s="579" t="s">
        <v>819</v>
      </c>
      <c r="E236" s="202">
        <v>1</v>
      </c>
      <c r="F236" s="202" t="s">
        <v>52</v>
      </c>
      <c r="G236" s="574"/>
      <c r="H236" s="574">
        <v>2059412</v>
      </c>
      <c r="I236" s="198" t="s">
        <v>111</v>
      </c>
      <c r="J236" s="574">
        <v>2059412</v>
      </c>
      <c r="K236" s="206">
        <f t="shared" ref="K236" si="77">H236-J236</f>
        <v>0</v>
      </c>
      <c r="L236" s="222">
        <f t="shared" ref="L236" si="78">K236/H236</f>
        <v>0</v>
      </c>
      <c r="M236" s="212" t="s">
        <v>941</v>
      </c>
      <c r="N236" s="198" t="s">
        <v>820</v>
      </c>
      <c r="O236" s="758" t="s">
        <v>48</v>
      </c>
      <c r="P236" s="479"/>
    </row>
    <row r="237" spans="1:16" ht="219.75" customHeight="1">
      <c r="A237" s="242">
        <f t="shared" si="76"/>
        <v>222</v>
      </c>
      <c r="B237" s="661" t="s">
        <v>965</v>
      </c>
      <c r="C237" s="46" t="s">
        <v>840</v>
      </c>
      <c r="D237" s="662" t="s">
        <v>966</v>
      </c>
      <c r="E237" s="202">
        <v>1</v>
      </c>
      <c r="F237" s="202" t="s">
        <v>52</v>
      </c>
      <c r="G237" s="574"/>
      <c r="H237" s="574">
        <v>394234</v>
      </c>
      <c r="I237" s="198" t="s">
        <v>111</v>
      </c>
      <c r="J237" s="574">
        <v>394234</v>
      </c>
      <c r="K237" s="206">
        <f t="shared" ref="K237:K240" si="79">H237-J237</f>
        <v>0</v>
      </c>
      <c r="L237" s="222">
        <f t="shared" ref="L237:L240" si="80">K237/H237</f>
        <v>0</v>
      </c>
      <c r="M237" s="212" t="s">
        <v>988</v>
      </c>
      <c r="N237" s="665" t="s">
        <v>973</v>
      </c>
      <c r="O237" s="758" t="s">
        <v>48</v>
      </c>
      <c r="P237" s="479"/>
    </row>
    <row r="238" spans="1:16" ht="131.25" customHeight="1">
      <c r="A238" s="242">
        <f t="shared" si="76"/>
        <v>223</v>
      </c>
      <c r="B238" s="661" t="s">
        <v>967</v>
      </c>
      <c r="C238" s="46" t="s">
        <v>840</v>
      </c>
      <c r="D238" s="663" t="s">
        <v>968</v>
      </c>
      <c r="E238" s="202">
        <v>1</v>
      </c>
      <c r="F238" s="202" t="s">
        <v>52</v>
      </c>
      <c r="G238" s="574"/>
      <c r="H238" s="574">
        <v>2292059</v>
      </c>
      <c r="I238" s="198" t="s">
        <v>111</v>
      </c>
      <c r="J238" s="574">
        <v>2292059</v>
      </c>
      <c r="K238" s="206">
        <f t="shared" si="79"/>
        <v>0</v>
      </c>
      <c r="L238" s="222">
        <f t="shared" si="80"/>
        <v>0</v>
      </c>
      <c r="M238" s="212" t="s">
        <v>988</v>
      </c>
      <c r="N238" s="665" t="s">
        <v>974</v>
      </c>
      <c r="O238" s="758" t="s">
        <v>48</v>
      </c>
      <c r="P238" s="479"/>
    </row>
    <row r="239" spans="1:16" ht="131.25" customHeight="1">
      <c r="A239" s="242">
        <f t="shared" si="76"/>
        <v>224</v>
      </c>
      <c r="B239" s="233" t="s">
        <v>969</v>
      </c>
      <c r="C239" s="46" t="s">
        <v>840</v>
      </c>
      <c r="D239" s="233" t="s">
        <v>970</v>
      </c>
      <c r="E239" s="234">
        <v>1</v>
      </c>
      <c r="F239" s="234" t="s">
        <v>52</v>
      </c>
      <c r="G239" s="574"/>
      <c r="H239" s="574">
        <v>1192329</v>
      </c>
      <c r="I239" s="198" t="s">
        <v>111</v>
      </c>
      <c r="J239" s="574">
        <v>1192329</v>
      </c>
      <c r="K239" s="206">
        <f t="shared" si="79"/>
        <v>0</v>
      </c>
      <c r="L239" s="222">
        <f t="shared" si="80"/>
        <v>0</v>
      </c>
      <c r="M239" s="212" t="s">
        <v>988</v>
      </c>
      <c r="N239" s="665" t="s">
        <v>975</v>
      </c>
      <c r="O239" s="758" t="s">
        <v>48</v>
      </c>
      <c r="P239" s="479"/>
    </row>
    <row r="240" spans="1:16" ht="131.25" customHeight="1">
      <c r="A240" s="242">
        <f t="shared" si="76"/>
        <v>225</v>
      </c>
      <c r="B240" s="661" t="s">
        <v>971</v>
      </c>
      <c r="C240" s="46" t="s">
        <v>840</v>
      </c>
      <c r="D240" s="664" t="s">
        <v>972</v>
      </c>
      <c r="E240" s="202">
        <v>1</v>
      </c>
      <c r="F240" s="202" t="s">
        <v>52</v>
      </c>
      <c r="G240" s="574"/>
      <c r="H240" s="574">
        <v>680741</v>
      </c>
      <c r="I240" s="198" t="s">
        <v>111</v>
      </c>
      <c r="J240" s="574">
        <v>680741</v>
      </c>
      <c r="K240" s="206">
        <f t="shared" si="79"/>
        <v>0</v>
      </c>
      <c r="L240" s="222">
        <f t="shared" si="80"/>
        <v>0</v>
      </c>
      <c r="M240" s="212" t="s">
        <v>988</v>
      </c>
      <c r="N240" s="665" t="s">
        <v>976</v>
      </c>
      <c r="O240" s="758" t="s">
        <v>48</v>
      </c>
      <c r="P240" s="479"/>
    </row>
    <row r="241" spans="1:16" ht="131.25" customHeight="1">
      <c r="A241" s="242">
        <f t="shared" ref="A241:A246" si="81">A240+1</f>
        <v>226</v>
      </c>
      <c r="B241" s="199" t="s">
        <v>1003</v>
      </c>
      <c r="C241" s="232" t="s">
        <v>172</v>
      </c>
      <c r="D241" s="238" t="s">
        <v>1004</v>
      </c>
      <c r="E241" s="202">
        <v>1</v>
      </c>
      <c r="F241" s="202" t="s">
        <v>52</v>
      </c>
      <c r="G241" s="574"/>
      <c r="H241" s="574">
        <v>2276471</v>
      </c>
      <c r="I241" s="198" t="s">
        <v>84</v>
      </c>
      <c r="J241" s="574">
        <v>2276471</v>
      </c>
      <c r="K241" s="206">
        <f t="shared" ref="K241" si="82">H241-J241</f>
        <v>0</v>
      </c>
      <c r="L241" s="222">
        <f t="shared" ref="L241" si="83">K241/H241</f>
        <v>0</v>
      </c>
      <c r="M241" s="212" t="s">
        <v>1141</v>
      </c>
      <c r="N241" s="212" t="s">
        <v>1142</v>
      </c>
      <c r="O241" s="758" t="s">
        <v>48</v>
      </c>
      <c r="P241" s="479"/>
    </row>
    <row r="242" spans="1:16" ht="78" customHeight="1">
      <c r="A242" s="242">
        <f t="shared" si="81"/>
        <v>227</v>
      </c>
      <c r="B242" s="199" t="s">
        <v>1049</v>
      </c>
      <c r="C242" s="46" t="s">
        <v>840</v>
      </c>
      <c r="D242" s="238" t="s">
        <v>1050</v>
      </c>
      <c r="E242" s="202">
        <v>1</v>
      </c>
      <c r="F242" s="202" t="s">
        <v>52</v>
      </c>
      <c r="G242" s="574"/>
      <c r="H242" s="574">
        <v>1667393</v>
      </c>
      <c r="I242" s="198" t="s">
        <v>84</v>
      </c>
      <c r="J242" s="574">
        <v>1667393</v>
      </c>
      <c r="K242" s="206">
        <f t="shared" ref="K242" si="84">H242-J242</f>
        <v>0</v>
      </c>
      <c r="L242" s="222">
        <f t="shared" ref="L242" si="85">K242/H242</f>
        <v>0</v>
      </c>
      <c r="M242" s="212" t="s">
        <v>1056</v>
      </c>
      <c r="N242" s="665" t="s">
        <v>1051</v>
      </c>
      <c r="O242" s="758" t="s">
        <v>48</v>
      </c>
      <c r="P242" s="479"/>
    </row>
    <row r="243" spans="1:16" ht="141" customHeight="1">
      <c r="A243" s="242">
        <f t="shared" si="81"/>
        <v>228</v>
      </c>
      <c r="B243" s="739" t="s">
        <v>1064</v>
      </c>
      <c r="C243" s="234" t="s">
        <v>1065</v>
      </c>
      <c r="D243" s="238" t="s">
        <v>1066</v>
      </c>
      <c r="E243" s="740">
        <v>1</v>
      </c>
      <c r="F243" s="740" t="s">
        <v>52</v>
      </c>
      <c r="G243" s="574"/>
      <c r="H243" s="574">
        <v>7410625</v>
      </c>
      <c r="I243" s="198" t="s">
        <v>464</v>
      </c>
      <c r="J243" s="574">
        <v>7410625</v>
      </c>
      <c r="K243" s="206">
        <f t="shared" ref="K243:K244" si="86">H243-J243</f>
        <v>0</v>
      </c>
      <c r="L243" s="222">
        <f t="shared" ref="L243:L244" si="87">K243/H243</f>
        <v>0</v>
      </c>
      <c r="M243" s="234" t="s">
        <v>1068</v>
      </c>
      <c r="N243" s="740" t="s">
        <v>1067</v>
      </c>
      <c r="O243" s="758" t="s">
        <v>48</v>
      </c>
      <c r="P243" s="479"/>
    </row>
    <row r="244" spans="1:16" ht="141" customHeight="1">
      <c r="A244" s="242">
        <f t="shared" si="81"/>
        <v>229</v>
      </c>
      <c r="B244" s="739" t="s">
        <v>257</v>
      </c>
      <c r="C244" s="744" t="s">
        <v>172</v>
      </c>
      <c r="D244" s="745" t="s">
        <v>1077</v>
      </c>
      <c r="E244" s="740">
        <v>1</v>
      </c>
      <c r="F244" s="740" t="s">
        <v>52</v>
      </c>
      <c r="G244" s="202"/>
      <c r="H244" s="204">
        <v>6648750</v>
      </c>
      <c r="I244" s="198" t="s">
        <v>378</v>
      </c>
      <c r="J244" s="574">
        <v>6648750</v>
      </c>
      <c r="K244" s="206">
        <f t="shared" si="86"/>
        <v>0</v>
      </c>
      <c r="L244" s="222">
        <f t="shared" si="87"/>
        <v>0</v>
      </c>
      <c r="M244" s="234" t="s">
        <v>1202</v>
      </c>
      <c r="N244" s="740" t="s">
        <v>1078</v>
      </c>
      <c r="O244" s="758" t="s">
        <v>48</v>
      </c>
      <c r="P244" s="479"/>
    </row>
    <row r="245" spans="1:16" ht="141" customHeight="1">
      <c r="A245" s="242">
        <f t="shared" si="81"/>
        <v>230</v>
      </c>
      <c r="B245" s="199" t="s">
        <v>1261</v>
      </c>
      <c r="C245" s="232" t="s">
        <v>172</v>
      </c>
      <c r="D245" s="238" t="s">
        <v>1233</v>
      </c>
      <c r="E245" s="202">
        <v>1</v>
      </c>
      <c r="F245" s="202" t="s">
        <v>52</v>
      </c>
      <c r="G245" s="202"/>
      <c r="H245" s="204">
        <v>1741045</v>
      </c>
      <c r="I245" s="198" t="s">
        <v>108</v>
      </c>
      <c r="J245" s="204">
        <v>1741045</v>
      </c>
      <c r="K245" s="206">
        <f t="shared" ref="K245" si="88">H245-J245</f>
        <v>0</v>
      </c>
      <c r="L245" s="222">
        <f t="shared" ref="L245" si="89">K245/H245</f>
        <v>0</v>
      </c>
      <c r="M245" s="234" t="s">
        <v>1365</v>
      </c>
      <c r="N245" s="202" t="s">
        <v>1262</v>
      </c>
      <c r="O245" s="758" t="s">
        <v>48</v>
      </c>
      <c r="P245" s="479"/>
    </row>
    <row r="246" spans="1:16" ht="141" customHeight="1">
      <c r="A246" s="242">
        <f t="shared" si="81"/>
        <v>231</v>
      </c>
      <c r="B246" s="199" t="s">
        <v>1234</v>
      </c>
      <c r="C246" s="580" t="s">
        <v>172</v>
      </c>
      <c r="D246" s="238" t="s">
        <v>1235</v>
      </c>
      <c r="E246" s="202">
        <v>1</v>
      </c>
      <c r="F246" s="202" t="s">
        <v>52</v>
      </c>
      <c r="G246" s="202"/>
      <c r="H246" s="204">
        <v>11654047</v>
      </c>
      <c r="I246" s="198" t="s">
        <v>108</v>
      </c>
      <c r="J246" s="204">
        <v>11654047</v>
      </c>
      <c r="K246" s="206">
        <f t="shared" ref="K246" si="90">H246-J246</f>
        <v>0</v>
      </c>
      <c r="L246" s="222">
        <f t="shared" ref="L246" si="91">K246/H246</f>
        <v>0</v>
      </c>
      <c r="M246" s="234" t="s">
        <v>1377</v>
      </c>
      <c r="N246" s="202" t="s">
        <v>1378</v>
      </c>
      <c r="O246" s="758" t="s">
        <v>48</v>
      </c>
      <c r="P246" s="479"/>
    </row>
    <row r="247" spans="1:16" ht="141" customHeight="1">
      <c r="A247" s="242">
        <f>A246+1</f>
        <v>232</v>
      </c>
      <c r="B247" s="199" t="s">
        <v>1313</v>
      </c>
      <c r="C247" s="545" t="s">
        <v>172</v>
      </c>
      <c r="D247" s="238" t="s">
        <v>1314</v>
      </c>
      <c r="E247" s="202">
        <v>1</v>
      </c>
      <c r="F247" s="202" t="s">
        <v>52</v>
      </c>
      <c r="G247" s="202"/>
      <c r="H247" s="204">
        <v>5977882</v>
      </c>
      <c r="I247" s="198" t="s">
        <v>468</v>
      </c>
      <c r="J247" s="204">
        <v>5977882</v>
      </c>
      <c r="K247" s="206">
        <f t="shared" ref="K247" si="92">H247-J247</f>
        <v>0</v>
      </c>
      <c r="L247" s="222">
        <f t="shared" ref="L247" si="93">K247/H247</f>
        <v>0</v>
      </c>
      <c r="M247" s="202" t="s">
        <v>1403</v>
      </c>
      <c r="N247" s="202" t="s">
        <v>264</v>
      </c>
      <c r="O247" s="758" t="s">
        <v>48</v>
      </c>
      <c r="P247" s="479"/>
    </row>
    <row r="248" spans="1:16" ht="101.25" customHeight="1">
      <c r="A248" s="242">
        <f>A247+1</f>
        <v>233</v>
      </c>
      <c r="B248" s="233" t="s">
        <v>1303</v>
      </c>
      <c r="C248" s="234" t="s">
        <v>1396</v>
      </c>
      <c r="D248" s="233" t="s">
        <v>1304</v>
      </c>
      <c r="E248" s="234">
        <v>1</v>
      </c>
      <c r="F248" s="234" t="s">
        <v>52</v>
      </c>
      <c r="G248" s="202"/>
      <c r="H248" s="204">
        <v>7702031</v>
      </c>
      <c r="I248" s="198" t="s">
        <v>1381</v>
      </c>
      <c r="J248" s="204">
        <v>7702031</v>
      </c>
      <c r="K248" s="206">
        <f t="shared" ref="K248" si="94">H248-J248</f>
        <v>0</v>
      </c>
      <c r="L248" s="222">
        <f t="shared" ref="L248" si="95">K248/H248</f>
        <v>0</v>
      </c>
      <c r="M248" s="202" t="s">
        <v>1404</v>
      </c>
      <c r="N248" s="202" t="s">
        <v>183</v>
      </c>
      <c r="O248" s="758" t="s">
        <v>48</v>
      </c>
      <c r="P248" s="479"/>
    </row>
    <row r="249" spans="1:16" ht="110.25">
      <c r="A249" s="243">
        <f>A248+1</f>
        <v>234</v>
      </c>
      <c r="B249" s="244" t="s">
        <v>328</v>
      </c>
      <c r="C249" s="245"/>
      <c r="D249" s="246"/>
      <c r="E249" s="247"/>
      <c r="F249" s="247"/>
      <c r="G249" s="248"/>
      <c r="H249" s="249">
        <v>38558328</v>
      </c>
      <c r="I249" s="250" t="s">
        <v>645</v>
      </c>
      <c r="J249" s="251"/>
      <c r="K249" s="251"/>
      <c r="L249" s="252"/>
      <c r="M249" s="253"/>
      <c r="N249" s="254"/>
      <c r="O249" s="770" t="s">
        <v>48</v>
      </c>
      <c r="P249" s="479" t="s">
        <v>1398</v>
      </c>
    </row>
    <row r="250" spans="1:16" ht="94.5">
      <c r="A250" s="255">
        <f t="shared" si="64"/>
        <v>235</v>
      </c>
      <c r="B250" s="256" t="s">
        <v>329</v>
      </c>
      <c r="C250" s="46" t="s">
        <v>840</v>
      </c>
      <c r="D250" s="256" t="s">
        <v>668</v>
      </c>
      <c r="E250" s="257">
        <v>1</v>
      </c>
      <c r="F250" s="257" t="s">
        <v>52</v>
      </c>
      <c r="G250" s="250"/>
      <c r="H250" s="250">
        <v>111665</v>
      </c>
      <c r="I250" s="250" t="s">
        <v>44</v>
      </c>
      <c r="J250" s="250">
        <v>111665</v>
      </c>
      <c r="K250" s="258">
        <f>H250-J250</f>
        <v>0</v>
      </c>
      <c r="L250" s="252">
        <f>K250/H250</f>
        <v>0</v>
      </c>
      <c r="M250" s="254" t="s">
        <v>330</v>
      </c>
      <c r="N250" s="254" t="s">
        <v>331</v>
      </c>
      <c r="O250" s="771" t="s">
        <v>48</v>
      </c>
      <c r="P250" s="479"/>
    </row>
    <row r="251" spans="1:16" ht="63">
      <c r="A251" s="255">
        <f t="shared" si="64"/>
        <v>236</v>
      </c>
      <c r="B251" s="259" t="s">
        <v>332</v>
      </c>
      <c r="C251" s="260" t="s">
        <v>172</v>
      </c>
      <c r="D251" s="256" t="s">
        <v>333</v>
      </c>
      <c r="E251" s="261">
        <v>1</v>
      </c>
      <c r="F251" s="261" t="s">
        <v>52</v>
      </c>
      <c r="G251" s="258"/>
      <c r="H251" s="262">
        <v>1341176.4705882354</v>
      </c>
      <c r="I251" s="263" t="s">
        <v>44</v>
      </c>
      <c r="J251" s="250">
        <v>1142690</v>
      </c>
      <c r="K251" s="258">
        <f>H251-J251</f>
        <v>198486.47058823542</v>
      </c>
      <c r="L251" s="252">
        <f t="shared" ref="L251:L259" si="96">K251/H251</f>
        <v>0.14799429824561411</v>
      </c>
      <c r="M251" s="254" t="s">
        <v>334</v>
      </c>
      <c r="N251" s="254" t="s">
        <v>335</v>
      </c>
      <c r="O251" s="771" t="s">
        <v>48</v>
      </c>
      <c r="P251" s="479"/>
    </row>
    <row r="252" spans="1:16" ht="55.5" customHeight="1">
      <c r="A252" s="255">
        <f t="shared" si="64"/>
        <v>237</v>
      </c>
      <c r="B252" s="259" t="s">
        <v>336</v>
      </c>
      <c r="C252" s="260" t="s">
        <v>172</v>
      </c>
      <c r="D252" s="256" t="s">
        <v>337</v>
      </c>
      <c r="E252" s="261">
        <v>1</v>
      </c>
      <c r="F252" s="261" t="s">
        <v>52</v>
      </c>
      <c r="G252" s="258"/>
      <c r="H252" s="262">
        <v>863823</v>
      </c>
      <c r="I252" s="263" t="s">
        <v>44</v>
      </c>
      <c r="J252" s="250">
        <v>724961</v>
      </c>
      <c r="K252" s="258">
        <f t="shared" ref="K252:K259" si="97">H252-J252</f>
        <v>138862</v>
      </c>
      <c r="L252" s="252">
        <f t="shared" si="96"/>
        <v>0.16075283941270377</v>
      </c>
      <c r="M252" s="254" t="s">
        <v>338</v>
      </c>
      <c r="N252" s="254" t="s">
        <v>339</v>
      </c>
      <c r="O252" s="771" t="s">
        <v>48</v>
      </c>
      <c r="P252" s="479"/>
    </row>
    <row r="253" spans="1:16" ht="50.25" customHeight="1">
      <c r="A253" s="255">
        <f t="shared" si="64"/>
        <v>238</v>
      </c>
      <c r="B253" s="259" t="s">
        <v>336</v>
      </c>
      <c r="C253" s="260" t="s">
        <v>172</v>
      </c>
      <c r="D253" s="256" t="s">
        <v>340</v>
      </c>
      <c r="E253" s="261">
        <v>1</v>
      </c>
      <c r="F253" s="261" t="s">
        <v>52</v>
      </c>
      <c r="G253" s="258"/>
      <c r="H253" s="262">
        <v>1047059</v>
      </c>
      <c r="I253" s="263" t="s">
        <v>44</v>
      </c>
      <c r="J253" s="250">
        <v>878740</v>
      </c>
      <c r="K253" s="258">
        <f t="shared" si="97"/>
        <v>168319</v>
      </c>
      <c r="L253" s="252">
        <f t="shared" si="96"/>
        <v>0.16075407403021225</v>
      </c>
      <c r="M253" s="254" t="s">
        <v>338</v>
      </c>
      <c r="N253" s="254" t="s">
        <v>339</v>
      </c>
      <c r="O253" s="771" t="s">
        <v>48</v>
      </c>
      <c r="P253" s="479"/>
    </row>
    <row r="254" spans="1:16" ht="44.25" customHeight="1">
      <c r="A254" s="255">
        <f t="shared" ref="A254:A277" si="98">A253+1</f>
        <v>239</v>
      </c>
      <c r="B254" s="259" t="s">
        <v>336</v>
      </c>
      <c r="C254" s="260" t="s">
        <v>172</v>
      </c>
      <c r="D254" s="256" t="s">
        <v>341</v>
      </c>
      <c r="E254" s="261">
        <v>1</v>
      </c>
      <c r="F254" s="261" t="s">
        <v>52</v>
      </c>
      <c r="G254" s="258"/>
      <c r="H254" s="262">
        <v>261765</v>
      </c>
      <c r="I254" s="263" t="s">
        <v>44</v>
      </c>
      <c r="J254" s="250">
        <v>219685</v>
      </c>
      <c r="K254" s="258">
        <f t="shared" si="97"/>
        <v>42080</v>
      </c>
      <c r="L254" s="252">
        <f t="shared" si="96"/>
        <v>0.16075487555631959</v>
      </c>
      <c r="M254" s="254" t="s">
        <v>338</v>
      </c>
      <c r="N254" s="254" t="s">
        <v>339</v>
      </c>
      <c r="O254" s="771" t="s">
        <v>48</v>
      </c>
      <c r="P254" s="479"/>
    </row>
    <row r="255" spans="1:16" ht="50.25" customHeight="1">
      <c r="A255" s="255">
        <f t="shared" si="98"/>
        <v>240</v>
      </c>
      <c r="B255" s="259" t="s">
        <v>336</v>
      </c>
      <c r="C255" s="260" t="s">
        <v>172</v>
      </c>
      <c r="D255" s="256" t="s">
        <v>342</v>
      </c>
      <c r="E255" s="261">
        <v>1</v>
      </c>
      <c r="F255" s="261" t="s">
        <v>52</v>
      </c>
      <c r="G255" s="258"/>
      <c r="H255" s="262">
        <v>222500</v>
      </c>
      <c r="I255" s="263" t="s">
        <v>44</v>
      </c>
      <c r="J255" s="250">
        <v>186732</v>
      </c>
      <c r="K255" s="258">
        <f t="shared" si="97"/>
        <v>35768</v>
      </c>
      <c r="L255" s="252">
        <f t="shared" si="96"/>
        <v>0.16075505617977529</v>
      </c>
      <c r="M255" s="254" t="s">
        <v>338</v>
      </c>
      <c r="N255" s="254" t="s">
        <v>339</v>
      </c>
      <c r="O255" s="771" t="s">
        <v>48</v>
      </c>
      <c r="P255" s="479"/>
    </row>
    <row r="256" spans="1:16" ht="53.25" customHeight="1">
      <c r="A256" s="255">
        <f t="shared" si="98"/>
        <v>241</v>
      </c>
      <c r="B256" s="259" t="s">
        <v>336</v>
      </c>
      <c r="C256" s="260" t="s">
        <v>172</v>
      </c>
      <c r="D256" s="256" t="s">
        <v>343</v>
      </c>
      <c r="E256" s="261">
        <v>1</v>
      </c>
      <c r="F256" s="261" t="s">
        <v>52</v>
      </c>
      <c r="G256" s="258"/>
      <c r="H256" s="262">
        <v>91618</v>
      </c>
      <c r="I256" s="263" t="s">
        <v>44</v>
      </c>
      <c r="J256" s="250">
        <v>76890</v>
      </c>
      <c r="K256" s="258">
        <f t="shared" si="97"/>
        <v>14728</v>
      </c>
      <c r="L256" s="252">
        <f t="shared" si="96"/>
        <v>0.16075443690104566</v>
      </c>
      <c r="M256" s="254" t="s">
        <v>338</v>
      </c>
      <c r="N256" s="254" t="s">
        <v>339</v>
      </c>
      <c r="O256" s="771" t="s">
        <v>48</v>
      </c>
      <c r="P256" s="479"/>
    </row>
    <row r="257" spans="1:16" ht="47.25">
      <c r="A257" s="255">
        <f t="shared" si="98"/>
        <v>242</v>
      </c>
      <c r="B257" s="259" t="s">
        <v>344</v>
      </c>
      <c r="C257" s="260" t="s">
        <v>172</v>
      </c>
      <c r="D257" s="256" t="s">
        <v>345</v>
      </c>
      <c r="E257" s="261">
        <v>1</v>
      </c>
      <c r="F257" s="261" t="s">
        <v>52</v>
      </c>
      <c r="G257" s="258"/>
      <c r="H257" s="262">
        <v>610174</v>
      </c>
      <c r="I257" s="263" t="s">
        <v>44</v>
      </c>
      <c r="J257" s="250">
        <v>503345</v>
      </c>
      <c r="K257" s="258">
        <f t="shared" si="97"/>
        <v>106829</v>
      </c>
      <c r="L257" s="252">
        <f t="shared" si="96"/>
        <v>0.17507956746764039</v>
      </c>
      <c r="M257" s="254" t="s">
        <v>346</v>
      </c>
      <c r="N257" s="254" t="s">
        <v>339</v>
      </c>
      <c r="O257" s="771" t="s">
        <v>48</v>
      </c>
      <c r="P257" s="479"/>
    </row>
    <row r="258" spans="1:16" ht="93.75" customHeight="1">
      <c r="A258" s="255">
        <f t="shared" si="98"/>
        <v>243</v>
      </c>
      <c r="B258" s="264" t="s">
        <v>347</v>
      </c>
      <c r="C258" s="257" t="s">
        <v>172</v>
      </c>
      <c r="D258" s="256" t="s">
        <v>348</v>
      </c>
      <c r="E258" s="261">
        <v>1</v>
      </c>
      <c r="F258" s="261" t="s">
        <v>52</v>
      </c>
      <c r="G258" s="258"/>
      <c r="H258" s="262">
        <v>6598688</v>
      </c>
      <c r="I258" s="263" t="s">
        <v>44</v>
      </c>
      <c r="J258" s="262">
        <v>6598688</v>
      </c>
      <c r="K258" s="258">
        <f t="shared" si="97"/>
        <v>0</v>
      </c>
      <c r="L258" s="252">
        <f t="shared" si="96"/>
        <v>0</v>
      </c>
      <c r="M258" s="254" t="s">
        <v>566</v>
      </c>
      <c r="N258" s="254" t="s">
        <v>567</v>
      </c>
      <c r="O258" s="771" t="s">
        <v>48</v>
      </c>
      <c r="P258" s="479"/>
    </row>
    <row r="259" spans="1:16" ht="69" customHeight="1">
      <c r="A259" s="255">
        <f>A258+1</f>
        <v>244</v>
      </c>
      <c r="B259" s="264" t="s">
        <v>585</v>
      </c>
      <c r="C259" s="46" t="s">
        <v>840</v>
      </c>
      <c r="D259" s="256" t="s">
        <v>586</v>
      </c>
      <c r="E259" s="261">
        <v>1</v>
      </c>
      <c r="F259" s="261" t="s">
        <v>52</v>
      </c>
      <c r="G259" s="258"/>
      <c r="H259" s="262">
        <v>680188</v>
      </c>
      <c r="I259" s="263" t="s">
        <v>73</v>
      </c>
      <c r="J259" s="262">
        <v>680188</v>
      </c>
      <c r="K259" s="258">
        <f t="shared" si="97"/>
        <v>0</v>
      </c>
      <c r="L259" s="252">
        <f t="shared" si="96"/>
        <v>0</v>
      </c>
      <c r="M259" s="254" t="s">
        <v>595</v>
      </c>
      <c r="N259" s="254" t="s">
        <v>587</v>
      </c>
      <c r="O259" s="771" t="s">
        <v>48</v>
      </c>
      <c r="P259" s="479"/>
    </row>
    <row r="260" spans="1:16" ht="187.5" customHeight="1">
      <c r="A260" s="255">
        <f>A259+1</f>
        <v>245</v>
      </c>
      <c r="B260" s="264" t="s">
        <v>698</v>
      </c>
      <c r="C260" s="257" t="s">
        <v>172</v>
      </c>
      <c r="D260" s="264" t="s">
        <v>701</v>
      </c>
      <c r="E260" s="261">
        <v>1</v>
      </c>
      <c r="F260" s="261" t="s">
        <v>52</v>
      </c>
      <c r="G260" s="258"/>
      <c r="H260" s="258">
        <v>7811443</v>
      </c>
      <c r="I260" s="263" t="s">
        <v>73</v>
      </c>
      <c r="J260" s="258">
        <v>7811443</v>
      </c>
      <c r="K260" s="258">
        <f t="shared" ref="K260:K265" si="99">H260-J260</f>
        <v>0</v>
      </c>
      <c r="L260" s="252">
        <f t="shared" ref="L260:L265" si="100">K260/H260</f>
        <v>0</v>
      </c>
      <c r="M260" s="254" t="s">
        <v>707</v>
      </c>
      <c r="N260" s="254" t="s">
        <v>706</v>
      </c>
      <c r="O260" s="771" t="s">
        <v>48</v>
      </c>
      <c r="P260" s="479"/>
    </row>
    <row r="261" spans="1:16" ht="102.75" customHeight="1">
      <c r="A261" s="255">
        <f t="shared" ref="A261:A265" si="101">A260+1</f>
        <v>246</v>
      </c>
      <c r="B261" s="264" t="s">
        <v>698</v>
      </c>
      <c r="C261" s="257" t="s">
        <v>172</v>
      </c>
      <c r="D261" s="264" t="s">
        <v>700</v>
      </c>
      <c r="E261" s="261">
        <v>1</v>
      </c>
      <c r="F261" s="261" t="s">
        <v>52</v>
      </c>
      <c r="G261" s="258"/>
      <c r="H261" s="258">
        <v>443271</v>
      </c>
      <c r="I261" s="263" t="s">
        <v>73</v>
      </c>
      <c r="J261" s="258">
        <v>443271</v>
      </c>
      <c r="K261" s="258">
        <f t="shared" si="99"/>
        <v>0</v>
      </c>
      <c r="L261" s="252">
        <f t="shared" si="100"/>
        <v>0</v>
      </c>
      <c r="M261" s="254" t="s">
        <v>707</v>
      </c>
      <c r="N261" s="254" t="s">
        <v>706</v>
      </c>
      <c r="O261" s="771" t="s">
        <v>48</v>
      </c>
      <c r="P261" s="479"/>
    </row>
    <row r="262" spans="1:16" ht="69" customHeight="1">
      <c r="A262" s="255">
        <f t="shared" si="101"/>
        <v>247</v>
      </c>
      <c r="B262" s="264" t="s">
        <v>698</v>
      </c>
      <c r="C262" s="257" t="s">
        <v>172</v>
      </c>
      <c r="D262" s="264" t="s">
        <v>703</v>
      </c>
      <c r="E262" s="261">
        <v>1</v>
      </c>
      <c r="F262" s="261" t="s">
        <v>52</v>
      </c>
      <c r="G262" s="258"/>
      <c r="H262" s="258">
        <v>497900</v>
      </c>
      <c r="I262" s="263" t="s">
        <v>73</v>
      </c>
      <c r="J262" s="258">
        <v>497900</v>
      </c>
      <c r="K262" s="258">
        <f t="shared" si="99"/>
        <v>0</v>
      </c>
      <c r="L262" s="252">
        <f t="shared" si="100"/>
        <v>0</v>
      </c>
      <c r="M262" s="254" t="s">
        <v>707</v>
      </c>
      <c r="N262" s="254" t="s">
        <v>706</v>
      </c>
      <c r="O262" s="771" t="s">
        <v>48</v>
      </c>
      <c r="P262" s="479"/>
    </row>
    <row r="263" spans="1:16" ht="89.25" customHeight="1">
      <c r="A263" s="255">
        <f t="shared" si="101"/>
        <v>248</v>
      </c>
      <c r="B263" s="264" t="s">
        <v>698</v>
      </c>
      <c r="C263" s="257" t="s">
        <v>172</v>
      </c>
      <c r="D263" s="264" t="s">
        <v>702</v>
      </c>
      <c r="E263" s="261">
        <v>1</v>
      </c>
      <c r="F263" s="261" t="s">
        <v>52</v>
      </c>
      <c r="G263" s="258"/>
      <c r="H263" s="258">
        <v>1444063</v>
      </c>
      <c r="I263" s="263" t="s">
        <v>73</v>
      </c>
      <c r="J263" s="258">
        <v>1444063</v>
      </c>
      <c r="K263" s="258">
        <f t="shared" si="99"/>
        <v>0</v>
      </c>
      <c r="L263" s="252">
        <f t="shared" si="100"/>
        <v>0</v>
      </c>
      <c r="M263" s="254" t="s">
        <v>707</v>
      </c>
      <c r="N263" s="254" t="s">
        <v>706</v>
      </c>
      <c r="O263" s="771" t="s">
        <v>48</v>
      </c>
      <c r="P263" s="479"/>
    </row>
    <row r="264" spans="1:16" ht="69" customHeight="1">
      <c r="A264" s="255">
        <f t="shared" si="101"/>
        <v>249</v>
      </c>
      <c r="B264" s="264" t="s">
        <v>698</v>
      </c>
      <c r="C264" s="257" t="s">
        <v>172</v>
      </c>
      <c r="D264" s="264" t="s">
        <v>704</v>
      </c>
      <c r="E264" s="261">
        <v>1</v>
      </c>
      <c r="F264" s="261" t="s">
        <v>52</v>
      </c>
      <c r="G264" s="258"/>
      <c r="H264" s="258">
        <v>54071</v>
      </c>
      <c r="I264" s="263" t="s">
        <v>73</v>
      </c>
      <c r="J264" s="258">
        <v>54071</v>
      </c>
      <c r="K264" s="258">
        <f t="shared" si="99"/>
        <v>0</v>
      </c>
      <c r="L264" s="252">
        <f t="shared" si="100"/>
        <v>0</v>
      </c>
      <c r="M264" s="254" t="s">
        <v>707</v>
      </c>
      <c r="N264" s="254" t="s">
        <v>706</v>
      </c>
      <c r="O264" s="771" t="s">
        <v>48</v>
      </c>
      <c r="P264" s="479"/>
    </row>
    <row r="265" spans="1:16" ht="69" customHeight="1">
      <c r="A265" s="255">
        <f t="shared" si="101"/>
        <v>250</v>
      </c>
      <c r="B265" s="264" t="s">
        <v>698</v>
      </c>
      <c r="C265" s="257" t="s">
        <v>172</v>
      </c>
      <c r="D265" s="264" t="s">
        <v>705</v>
      </c>
      <c r="E265" s="261">
        <v>1</v>
      </c>
      <c r="F265" s="261" t="s">
        <v>52</v>
      </c>
      <c r="G265" s="258"/>
      <c r="H265" s="258">
        <v>2867994</v>
      </c>
      <c r="I265" s="263" t="s">
        <v>73</v>
      </c>
      <c r="J265" s="258">
        <v>2867994</v>
      </c>
      <c r="K265" s="258">
        <f t="shared" si="99"/>
        <v>0</v>
      </c>
      <c r="L265" s="252">
        <f t="shared" si="100"/>
        <v>0</v>
      </c>
      <c r="M265" s="254" t="s">
        <v>707</v>
      </c>
      <c r="N265" s="254" t="s">
        <v>706</v>
      </c>
      <c r="O265" s="771" t="s">
        <v>48</v>
      </c>
      <c r="P265" s="479"/>
    </row>
    <row r="266" spans="1:16" ht="69" customHeight="1">
      <c r="A266" s="255">
        <f>A265+1</f>
        <v>251</v>
      </c>
      <c r="B266" s="259" t="s">
        <v>885</v>
      </c>
      <c r="C266" s="620" t="s">
        <v>172</v>
      </c>
      <c r="D266" s="259" t="s">
        <v>886</v>
      </c>
      <c r="E266" s="261">
        <v>1</v>
      </c>
      <c r="F266" s="261" t="s">
        <v>52</v>
      </c>
      <c r="G266" s="258"/>
      <c r="H266" s="258">
        <v>1615765</v>
      </c>
      <c r="I266" s="263" t="s">
        <v>84</v>
      </c>
      <c r="J266" s="258">
        <v>1615765</v>
      </c>
      <c r="K266" s="258">
        <f t="shared" ref="K266" si="102">H266-J266</f>
        <v>0</v>
      </c>
      <c r="L266" s="252">
        <f t="shared" ref="L266" si="103">K266/H266</f>
        <v>0</v>
      </c>
      <c r="M266" s="254" t="s">
        <v>888</v>
      </c>
      <c r="N266" s="254" t="s">
        <v>887</v>
      </c>
      <c r="O266" s="771" t="s">
        <v>48</v>
      </c>
      <c r="P266" s="479"/>
    </row>
    <row r="267" spans="1:16" ht="69" customHeight="1">
      <c r="A267" s="255">
        <f>A266+1</f>
        <v>252</v>
      </c>
      <c r="B267" s="264" t="s">
        <v>698</v>
      </c>
      <c r="C267" s="257" t="s">
        <v>172</v>
      </c>
      <c r="D267" s="876" t="s">
        <v>1217</v>
      </c>
      <c r="E267" s="257">
        <v>1</v>
      </c>
      <c r="F267" s="257" t="s">
        <v>52</v>
      </c>
      <c r="G267" s="258"/>
      <c r="H267" s="258">
        <v>2515066</v>
      </c>
      <c r="I267" s="263" t="s">
        <v>108</v>
      </c>
      <c r="J267" s="258">
        <v>2515066</v>
      </c>
      <c r="K267" s="258">
        <f t="shared" ref="K267" si="104">H267-J267</f>
        <v>0</v>
      </c>
      <c r="L267" s="252">
        <f t="shared" ref="L267" si="105">K267/H267</f>
        <v>0</v>
      </c>
      <c r="M267" s="257" t="s">
        <v>1220</v>
      </c>
      <c r="N267" s="254" t="s">
        <v>706</v>
      </c>
      <c r="O267" s="771" t="s">
        <v>48</v>
      </c>
      <c r="P267" s="479"/>
    </row>
    <row r="268" spans="1:16" ht="165.75" customHeight="1">
      <c r="A268" s="255">
        <f>A267+1</f>
        <v>253</v>
      </c>
      <c r="B268" s="264" t="s">
        <v>1300</v>
      </c>
      <c r="C268" s="1058" t="s">
        <v>840</v>
      </c>
      <c r="D268" s="264" t="s">
        <v>1301</v>
      </c>
      <c r="E268" s="257">
        <v>1</v>
      </c>
      <c r="F268" s="257" t="s">
        <v>52</v>
      </c>
      <c r="G268" s="258"/>
      <c r="H268" s="258">
        <v>554795</v>
      </c>
      <c r="I268" s="263" t="s">
        <v>108</v>
      </c>
      <c r="J268" s="258">
        <v>554795</v>
      </c>
      <c r="K268" s="258">
        <f t="shared" ref="K268" si="106">H268-J268</f>
        <v>0</v>
      </c>
      <c r="L268" s="252">
        <f t="shared" ref="L268" si="107">K268/H268</f>
        <v>0</v>
      </c>
      <c r="M268" s="257" t="s">
        <v>1306</v>
      </c>
      <c r="N268" s="254" t="s">
        <v>1302</v>
      </c>
      <c r="O268" s="771" t="s">
        <v>48</v>
      </c>
      <c r="P268" s="479"/>
    </row>
    <row r="269" spans="1:16" ht="88.5" customHeight="1">
      <c r="A269" s="255">
        <f>A268+1</f>
        <v>254</v>
      </c>
      <c r="B269" s="264" t="s">
        <v>1415</v>
      </c>
      <c r="C269" s="1057" t="s">
        <v>172</v>
      </c>
      <c r="D269" s="876" t="s">
        <v>1416</v>
      </c>
      <c r="E269" s="257">
        <v>1</v>
      </c>
      <c r="F269" s="257" t="s">
        <v>52</v>
      </c>
      <c r="G269" s="258"/>
      <c r="H269" s="258">
        <v>1874640</v>
      </c>
      <c r="I269" s="263" t="s">
        <v>1381</v>
      </c>
      <c r="J269" s="258">
        <v>1874640</v>
      </c>
      <c r="K269" s="258">
        <f t="shared" ref="K269" si="108">H269-J269</f>
        <v>0</v>
      </c>
      <c r="L269" s="252">
        <f t="shared" ref="L269" si="109">K269/H269</f>
        <v>0</v>
      </c>
      <c r="M269" s="257" t="s">
        <v>1285</v>
      </c>
      <c r="N269" s="254"/>
      <c r="O269" s="771" t="s">
        <v>48</v>
      </c>
      <c r="P269" s="479"/>
    </row>
    <row r="270" spans="1:16" ht="63">
      <c r="A270" s="265">
        <f>A269+1</f>
        <v>255</v>
      </c>
      <c r="B270" s="266" t="s">
        <v>349</v>
      </c>
      <c r="C270" s="267"/>
      <c r="D270" s="268"/>
      <c r="E270" s="269"/>
      <c r="F270" s="269"/>
      <c r="G270" s="270"/>
      <c r="H270" s="271">
        <v>0</v>
      </c>
      <c r="I270" s="288" t="s">
        <v>645</v>
      </c>
      <c r="J270" s="272"/>
      <c r="K270" s="272"/>
      <c r="L270" s="273"/>
      <c r="M270" s="274"/>
      <c r="N270" s="274"/>
      <c r="O270" s="772" t="s">
        <v>48</v>
      </c>
      <c r="P270" s="479"/>
    </row>
    <row r="271" spans="1:16" ht="78.75">
      <c r="A271" s="275">
        <f t="shared" si="98"/>
        <v>256</v>
      </c>
      <c r="B271" s="284" t="s">
        <v>350</v>
      </c>
      <c r="C271" s="46" t="s">
        <v>840</v>
      </c>
      <c r="D271" s="490" t="s">
        <v>669</v>
      </c>
      <c r="E271" s="276">
        <v>1</v>
      </c>
      <c r="F271" s="276" t="s">
        <v>52</v>
      </c>
      <c r="G271" s="277"/>
      <c r="H271" s="278">
        <v>205196</v>
      </c>
      <c r="I271" s="279" t="s">
        <v>64</v>
      </c>
      <c r="J271" s="280">
        <v>205196</v>
      </c>
      <c r="K271" s="281">
        <f t="shared" ref="K271:K278" si="110">H271-J271</f>
        <v>0</v>
      </c>
      <c r="L271" s="282">
        <f t="shared" ref="L271:L275" si="111">K271/H271*100</f>
        <v>0</v>
      </c>
      <c r="M271" s="283" t="s">
        <v>351</v>
      </c>
      <c r="N271" s="283" t="s">
        <v>352</v>
      </c>
      <c r="O271" s="773" t="s">
        <v>48</v>
      </c>
      <c r="P271" s="479"/>
    </row>
    <row r="272" spans="1:16" ht="94.5">
      <c r="A272" s="275">
        <f t="shared" si="98"/>
        <v>257</v>
      </c>
      <c r="B272" s="284" t="s">
        <v>353</v>
      </c>
      <c r="C272" s="46" t="s">
        <v>840</v>
      </c>
      <c r="D272" s="490" t="s">
        <v>670</v>
      </c>
      <c r="E272" s="285">
        <v>1</v>
      </c>
      <c r="F272" s="285" t="s">
        <v>52</v>
      </c>
      <c r="G272" s="286"/>
      <c r="H272" s="287">
        <v>19500</v>
      </c>
      <c r="I272" s="288" t="s">
        <v>44</v>
      </c>
      <c r="J272" s="287">
        <v>19500</v>
      </c>
      <c r="K272" s="281">
        <f t="shared" si="110"/>
        <v>0</v>
      </c>
      <c r="L272" s="282">
        <f t="shared" si="111"/>
        <v>0</v>
      </c>
      <c r="M272" s="283" t="s">
        <v>354</v>
      </c>
      <c r="N272" s="283" t="s">
        <v>352</v>
      </c>
      <c r="O272" s="773" t="s">
        <v>48</v>
      </c>
      <c r="P272" s="479"/>
    </row>
    <row r="273" spans="1:16" ht="126">
      <c r="A273" s="275">
        <f t="shared" si="98"/>
        <v>258</v>
      </c>
      <c r="B273" s="284" t="s">
        <v>355</v>
      </c>
      <c r="C273" s="46" t="s">
        <v>840</v>
      </c>
      <c r="D273" s="490" t="s">
        <v>671</v>
      </c>
      <c r="E273" s="285">
        <v>1</v>
      </c>
      <c r="F273" s="285" t="s">
        <v>52</v>
      </c>
      <c r="G273" s="286"/>
      <c r="H273" s="287">
        <v>35910</v>
      </c>
      <c r="I273" s="288" t="s">
        <v>44</v>
      </c>
      <c r="J273" s="287">
        <v>35910</v>
      </c>
      <c r="K273" s="289">
        <f t="shared" si="110"/>
        <v>0</v>
      </c>
      <c r="L273" s="282">
        <f t="shared" si="111"/>
        <v>0</v>
      </c>
      <c r="M273" s="290" t="s">
        <v>356</v>
      </c>
      <c r="N273" s="283" t="s">
        <v>352</v>
      </c>
      <c r="O273" s="774" t="s">
        <v>48</v>
      </c>
      <c r="P273" s="479"/>
    </row>
    <row r="274" spans="1:16" ht="63">
      <c r="A274" s="275">
        <f t="shared" si="98"/>
        <v>259</v>
      </c>
      <c r="B274" s="284" t="s">
        <v>332</v>
      </c>
      <c r="C274" s="291" t="s">
        <v>167</v>
      </c>
      <c r="D274" s="490" t="s">
        <v>672</v>
      </c>
      <c r="E274" s="292">
        <v>1</v>
      </c>
      <c r="F274" s="292" t="s">
        <v>52</v>
      </c>
      <c r="G274" s="289"/>
      <c r="H274" s="293">
        <v>536470.5882352941</v>
      </c>
      <c r="I274" s="288" t="s">
        <v>44</v>
      </c>
      <c r="J274" s="287">
        <v>457075</v>
      </c>
      <c r="K274" s="289">
        <f t="shared" si="110"/>
        <v>79395.588235294097</v>
      </c>
      <c r="L274" s="282">
        <f>K274/H274</f>
        <v>0.14799616228070173</v>
      </c>
      <c r="M274" s="290" t="s">
        <v>334</v>
      </c>
      <c r="N274" s="290" t="s">
        <v>335</v>
      </c>
      <c r="O274" s="774" t="s">
        <v>48</v>
      </c>
      <c r="P274" s="479"/>
    </row>
    <row r="275" spans="1:16" ht="94.5">
      <c r="A275" s="275">
        <f t="shared" si="98"/>
        <v>260</v>
      </c>
      <c r="B275" s="284" t="s">
        <v>357</v>
      </c>
      <c r="C275" s="46" t="s">
        <v>840</v>
      </c>
      <c r="D275" s="490" t="s">
        <v>673</v>
      </c>
      <c r="E275" s="292">
        <v>1</v>
      </c>
      <c r="F275" s="292" t="s">
        <v>52</v>
      </c>
      <c r="G275" s="289"/>
      <c r="H275" s="293">
        <v>275100</v>
      </c>
      <c r="I275" s="288" t="s">
        <v>44</v>
      </c>
      <c r="J275" s="287">
        <v>275100</v>
      </c>
      <c r="K275" s="289">
        <f t="shared" si="110"/>
        <v>0</v>
      </c>
      <c r="L275" s="282">
        <f t="shared" si="111"/>
        <v>0</v>
      </c>
      <c r="M275" s="290" t="s">
        <v>358</v>
      </c>
      <c r="N275" s="283" t="s">
        <v>352</v>
      </c>
      <c r="O275" s="774" t="s">
        <v>48</v>
      </c>
      <c r="P275" s="479"/>
    </row>
    <row r="276" spans="1:16" ht="78.75">
      <c r="A276" s="275">
        <f t="shared" si="98"/>
        <v>261</v>
      </c>
      <c r="B276" s="284" t="s">
        <v>359</v>
      </c>
      <c r="C276" s="291" t="s">
        <v>172</v>
      </c>
      <c r="D276" s="490" t="s">
        <v>360</v>
      </c>
      <c r="E276" s="292">
        <v>1</v>
      </c>
      <c r="F276" s="292" t="s">
        <v>52</v>
      </c>
      <c r="G276" s="289"/>
      <c r="H276" s="293">
        <v>1597235</v>
      </c>
      <c r="I276" s="288" t="s">
        <v>73</v>
      </c>
      <c r="J276" s="287">
        <v>1341995</v>
      </c>
      <c r="K276" s="289">
        <f t="shared" si="110"/>
        <v>255240</v>
      </c>
      <c r="L276" s="282">
        <f>K276/H276</f>
        <v>0.15980115637335771</v>
      </c>
      <c r="M276" s="290" t="s">
        <v>361</v>
      </c>
      <c r="N276" s="290" t="s">
        <v>339</v>
      </c>
      <c r="O276" s="774" t="s">
        <v>48</v>
      </c>
      <c r="P276" s="479"/>
    </row>
    <row r="277" spans="1:16" ht="78.75">
      <c r="A277" s="275">
        <f t="shared" si="98"/>
        <v>262</v>
      </c>
      <c r="B277" s="284" t="s">
        <v>355</v>
      </c>
      <c r="C277" s="46" t="s">
        <v>840</v>
      </c>
      <c r="D277" s="490" t="s">
        <v>579</v>
      </c>
      <c r="E277" s="292">
        <v>1</v>
      </c>
      <c r="F277" s="292" t="s">
        <v>52</v>
      </c>
      <c r="G277" s="289"/>
      <c r="H277" s="293">
        <v>2382</v>
      </c>
      <c r="I277" s="288" t="s">
        <v>73</v>
      </c>
      <c r="J277" s="287">
        <v>2382</v>
      </c>
      <c r="K277" s="289">
        <f t="shared" si="110"/>
        <v>0</v>
      </c>
      <c r="L277" s="282">
        <f t="shared" ref="L277:L279" si="112">K277/H277</f>
        <v>0</v>
      </c>
      <c r="M277" s="290" t="s">
        <v>362</v>
      </c>
      <c r="N277" s="283" t="s">
        <v>352</v>
      </c>
      <c r="O277" s="774" t="s">
        <v>48</v>
      </c>
      <c r="P277" s="479"/>
    </row>
    <row r="278" spans="1:16" ht="78.75">
      <c r="A278" s="275">
        <f t="shared" ref="A278:A283" si="113">A277+1</f>
        <v>263</v>
      </c>
      <c r="B278" s="284" t="s">
        <v>357</v>
      </c>
      <c r="C278" s="46" t="s">
        <v>840</v>
      </c>
      <c r="D278" s="490" t="s">
        <v>578</v>
      </c>
      <c r="E278" s="292">
        <v>1</v>
      </c>
      <c r="F278" s="292" t="s">
        <v>52</v>
      </c>
      <c r="G278" s="289"/>
      <c r="H278" s="293">
        <v>56840</v>
      </c>
      <c r="I278" s="288" t="s">
        <v>73</v>
      </c>
      <c r="J278" s="287">
        <v>56840</v>
      </c>
      <c r="K278" s="289">
        <f t="shared" si="110"/>
        <v>0</v>
      </c>
      <c r="L278" s="282">
        <f t="shared" si="112"/>
        <v>0</v>
      </c>
      <c r="M278" s="290" t="s">
        <v>603</v>
      </c>
      <c r="N278" s="457" t="s">
        <v>548</v>
      </c>
      <c r="O278" s="774" t="s">
        <v>48</v>
      </c>
      <c r="P278" s="479"/>
    </row>
    <row r="279" spans="1:16" ht="47.25">
      <c r="A279" s="275">
        <f t="shared" si="113"/>
        <v>264</v>
      </c>
      <c r="B279" s="462" t="s">
        <v>576</v>
      </c>
      <c r="C279" s="46" t="s">
        <v>840</v>
      </c>
      <c r="D279" s="462" t="s">
        <v>577</v>
      </c>
      <c r="E279" s="292">
        <v>1</v>
      </c>
      <c r="F279" s="292" t="s">
        <v>52</v>
      </c>
      <c r="G279" s="289"/>
      <c r="H279" s="293">
        <v>92453</v>
      </c>
      <c r="I279" s="288" t="s">
        <v>105</v>
      </c>
      <c r="J279" s="287">
        <v>92453</v>
      </c>
      <c r="K279" s="289">
        <f t="shared" ref="K279" si="114">H279-J279</f>
        <v>0</v>
      </c>
      <c r="L279" s="282">
        <f t="shared" si="112"/>
        <v>0</v>
      </c>
      <c r="M279" s="290" t="s">
        <v>602</v>
      </c>
      <c r="N279" s="457" t="s">
        <v>584</v>
      </c>
      <c r="O279" s="774" t="s">
        <v>48</v>
      </c>
      <c r="P279" s="479"/>
    </row>
    <row r="280" spans="1:16" ht="69" customHeight="1">
      <c r="A280" s="275">
        <f>A279+1</f>
        <v>265</v>
      </c>
      <c r="B280" s="284" t="s">
        <v>698</v>
      </c>
      <c r="C280" s="285" t="s">
        <v>172</v>
      </c>
      <c r="D280" s="284" t="s">
        <v>699</v>
      </c>
      <c r="E280" s="292">
        <v>1</v>
      </c>
      <c r="F280" s="292" t="s">
        <v>52</v>
      </c>
      <c r="G280" s="289"/>
      <c r="H280" s="289">
        <v>378494</v>
      </c>
      <c r="I280" s="288" t="s">
        <v>73</v>
      </c>
      <c r="J280" s="289">
        <v>378494</v>
      </c>
      <c r="K280" s="289">
        <f>H280-J280</f>
        <v>0</v>
      </c>
      <c r="L280" s="273">
        <f t="shared" ref="L280" si="115">K280/H280*100</f>
        <v>0</v>
      </c>
      <c r="M280" s="290" t="s">
        <v>707</v>
      </c>
      <c r="N280" s="290" t="s">
        <v>706</v>
      </c>
      <c r="O280" s="774" t="s">
        <v>48</v>
      </c>
      <c r="P280" s="479"/>
    </row>
    <row r="281" spans="1:16" ht="189">
      <c r="A281" s="275">
        <f>A280+1</f>
        <v>266</v>
      </c>
      <c r="B281" s="531" t="s">
        <v>752</v>
      </c>
      <c r="C281" s="46" t="s">
        <v>840</v>
      </c>
      <c r="D281" s="531" t="s">
        <v>755</v>
      </c>
      <c r="E281" s="530">
        <v>1</v>
      </c>
      <c r="F281" s="530" t="s">
        <v>52</v>
      </c>
      <c r="G281" s="289"/>
      <c r="H281" s="289">
        <v>31840</v>
      </c>
      <c r="I281" s="288" t="s">
        <v>111</v>
      </c>
      <c r="J281" s="289">
        <v>31840</v>
      </c>
      <c r="K281" s="289">
        <f t="shared" ref="K281:K284" si="116">H281-J281</f>
        <v>0</v>
      </c>
      <c r="L281" s="282">
        <f t="shared" ref="L281:L284" si="117">K281/H281</f>
        <v>0</v>
      </c>
      <c r="M281" s="290" t="s">
        <v>777</v>
      </c>
      <c r="N281" s="283" t="s">
        <v>352</v>
      </c>
      <c r="O281" s="774" t="s">
        <v>48</v>
      </c>
      <c r="P281" s="479"/>
    </row>
    <row r="282" spans="1:16" ht="94.5">
      <c r="A282" s="275">
        <f t="shared" si="113"/>
        <v>267</v>
      </c>
      <c r="B282" s="284" t="s">
        <v>753</v>
      </c>
      <c r="C282" s="46" t="s">
        <v>840</v>
      </c>
      <c r="D282" s="284" t="s">
        <v>756</v>
      </c>
      <c r="E282" s="285">
        <v>1</v>
      </c>
      <c r="F282" s="285" t="s">
        <v>52</v>
      </c>
      <c r="G282" s="289"/>
      <c r="H282" s="289">
        <v>3980</v>
      </c>
      <c r="I282" s="288" t="s">
        <v>111</v>
      </c>
      <c r="J282" s="289">
        <v>3980</v>
      </c>
      <c r="K282" s="289">
        <f t="shared" si="116"/>
        <v>0</v>
      </c>
      <c r="L282" s="282">
        <f t="shared" si="117"/>
        <v>0</v>
      </c>
      <c r="M282" s="290" t="s">
        <v>777</v>
      </c>
      <c r="N282" s="283" t="s">
        <v>352</v>
      </c>
      <c r="O282" s="774" t="s">
        <v>48</v>
      </c>
      <c r="P282" s="479"/>
    </row>
    <row r="283" spans="1:16" ht="126">
      <c r="A283" s="275">
        <f t="shared" si="113"/>
        <v>268</v>
      </c>
      <c r="B283" s="284" t="s">
        <v>754</v>
      </c>
      <c r="C283" s="46" t="s">
        <v>840</v>
      </c>
      <c r="D283" s="284" t="s">
        <v>757</v>
      </c>
      <c r="E283" s="285">
        <v>1</v>
      </c>
      <c r="F283" s="285" t="s">
        <v>52</v>
      </c>
      <c r="G283" s="289"/>
      <c r="H283" s="289">
        <v>338300</v>
      </c>
      <c r="I283" s="288" t="s">
        <v>111</v>
      </c>
      <c r="J283" s="289">
        <v>338300</v>
      </c>
      <c r="K283" s="289">
        <f t="shared" si="116"/>
        <v>0</v>
      </c>
      <c r="L283" s="282">
        <f t="shared" si="117"/>
        <v>0</v>
      </c>
      <c r="M283" s="290" t="s">
        <v>777</v>
      </c>
      <c r="N283" s="283" t="s">
        <v>352</v>
      </c>
      <c r="O283" s="774" t="s">
        <v>48</v>
      </c>
      <c r="P283" s="479"/>
    </row>
    <row r="284" spans="1:16" ht="94.5">
      <c r="A284" s="275">
        <f t="shared" ref="A284:A289" si="118">A283+1</f>
        <v>269</v>
      </c>
      <c r="B284" s="284" t="s">
        <v>357</v>
      </c>
      <c r="C284" s="46" t="s">
        <v>840</v>
      </c>
      <c r="D284" s="284" t="s">
        <v>824</v>
      </c>
      <c r="E284" s="285">
        <v>1</v>
      </c>
      <c r="F284" s="285" t="s">
        <v>52</v>
      </c>
      <c r="G284" s="289"/>
      <c r="H284" s="289">
        <v>16000</v>
      </c>
      <c r="I284" s="288" t="s">
        <v>111</v>
      </c>
      <c r="J284" s="289">
        <v>16000</v>
      </c>
      <c r="K284" s="289">
        <f t="shared" si="116"/>
        <v>0</v>
      </c>
      <c r="L284" s="282">
        <f t="shared" si="117"/>
        <v>0</v>
      </c>
      <c r="M284" s="290" t="s">
        <v>825</v>
      </c>
      <c r="N284" s="283" t="s">
        <v>352</v>
      </c>
      <c r="O284" s="774" t="s">
        <v>48</v>
      </c>
      <c r="P284" s="479"/>
    </row>
    <row r="285" spans="1:16" ht="409.5">
      <c r="A285" s="275">
        <f t="shared" si="118"/>
        <v>270</v>
      </c>
      <c r="B285" s="531" t="s">
        <v>879</v>
      </c>
      <c r="C285" s="46" t="s">
        <v>840</v>
      </c>
      <c r="D285" s="531" t="s">
        <v>880</v>
      </c>
      <c r="E285" s="530">
        <v>1</v>
      </c>
      <c r="F285" s="530" t="s">
        <v>52</v>
      </c>
      <c r="G285" s="289"/>
      <c r="H285" s="289">
        <v>1224000</v>
      </c>
      <c r="I285" s="288" t="s">
        <v>111</v>
      </c>
      <c r="J285" s="289">
        <v>1224000</v>
      </c>
      <c r="K285" s="289">
        <f t="shared" ref="K285:K287" si="119">H285-J285</f>
        <v>0</v>
      </c>
      <c r="L285" s="282">
        <f t="shared" ref="L285:L287" si="120">K285/H285</f>
        <v>0</v>
      </c>
      <c r="M285" s="290" t="s">
        <v>913</v>
      </c>
      <c r="N285" s="618" t="s">
        <v>884</v>
      </c>
      <c r="O285" s="774" t="s">
        <v>48</v>
      </c>
      <c r="P285" s="479"/>
    </row>
    <row r="286" spans="1:16" ht="78.75">
      <c r="A286" s="275">
        <f t="shared" si="118"/>
        <v>271</v>
      </c>
      <c r="B286" s="531" t="s">
        <v>879</v>
      </c>
      <c r="C286" s="46" t="s">
        <v>840</v>
      </c>
      <c r="D286" s="531" t="s">
        <v>881</v>
      </c>
      <c r="E286" s="530">
        <v>1</v>
      </c>
      <c r="F286" s="530" t="s">
        <v>52</v>
      </c>
      <c r="G286" s="289"/>
      <c r="H286" s="289">
        <v>240000</v>
      </c>
      <c r="I286" s="288" t="s">
        <v>111</v>
      </c>
      <c r="J286" s="289">
        <v>240000</v>
      </c>
      <c r="K286" s="289">
        <f t="shared" si="119"/>
        <v>0</v>
      </c>
      <c r="L286" s="282">
        <f t="shared" si="120"/>
        <v>0</v>
      </c>
      <c r="M286" s="290" t="s">
        <v>913</v>
      </c>
      <c r="N286" s="618" t="s">
        <v>884</v>
      </c>
      <c r="O286" s="774" t="s">
        <v>48</v>
      </c>
      <c r="P286" s="479"/>
    </row>
    <row r="287" spans="1:16" ht="94.5">
      <c r="A287" s="275">
        <f t="shared" si="118"/>
        <v>272</v>
      </c>
      <c r="B287" s="284" t="s">
        <v>882</v>
      </c>
      <c r="C287" s="46" t="s">
        <v>840</v>
      </c>
      <c r="D287" s="284" t="s">
        <v>883</v>
      </c>
      <c r="E287" s="285">
        <v>1</v>
      </c>
      <c r="F287" s="285" t="s">
        <v>52</v>
      </c>
      <c r="G287" s="289"/>
      <c r="H287" s="289">
        <v>8000</v>
      </c>
      <c r="I287" s="288" t="s">
        <v>111</v>
      </c>
      <c r="J287" s="289">
        <v>8000</v>
      </c>
      <c r="K287" s="289">
        <f t="shared" si="119"/>
        <v>0</v>
      </c>
      <c r="L287" s="282">
        <f t="shared" si="120"/>
        <v>0</v>
      </c>
      <c r="M287" s="290" t="s">
        <v>913</v>
      </c>
      <c r="N287" s="618" t="s">
        <v>884</v>
      </c>
      <c r="O287" s="774" t="s">
        <v>48</v>
      </c>
      <c r="P287" s="479"/>
    </row>
    <row r="288" spans="1:16" ht="409.5">
      <c r="A288" s="275">
        <f t="shared" si="118"/>
        <v>273</v>
      </c>
      <c r="B288" s="531" t="s">
        <v>890</v>
      </c>
      <c r="C288" s="46" t="s">
        <v>840</v>
      </c>
      <c r="D288" s="531" t="s">
        <v>880</v>
      </c>
      <c r="E288" s="530">
        <v>1</v>
      </c>
      <c r="F288" s="530" t="s">
        <v>52</v>
      </c>
      <c r="G288" s="289"/>
      <c r="H288" s="289">
        <v>936000</v>
      </c>
      <c r="I288" s="288" t="s">
        <v>111</v>
      </c>
      <c r="J288" s="289">
        <v>936000</v>
      </c>
      <c r="K288" s="289">
        <f t="shared" ref="K288:K290" si="121">H288-J288</f>
        <v>0</v>
      </c>
      <c r="L288" s="282">
        <f t="shared" ref="L288:L290" si="122">K288/H288</f>
        <v>0</v>
      </c>
      <c r="M288" s="290" t="s">
        <v>914</v>
      </c>
      <c r="N288" s="618" t="s">
        <v>884</v>
      </c>
      <c r="O288" s="774" t="s">
        <v>48</v>
      </c>
      <c r="P288" s="479"/>
    </row>
    <row r="289" spans="1:16" ht="78.75">
      <c r="A289" s="275">
        <f t="shared" si="118"/>
        <v>274</v>
      </c>
      <c r="B289" s="284" t="s">
        <v>891</v>
      </c>
      <c r="C289" s="46" t="s">
        <v>840</v>
      </c>
      <c r="D289" s="284" t="s">
        <v>881</v>
      </c>
      <c r="E289" s="285">
        <v>1</v>
      </c>
      <c r="F289" s="285" t="s">
        <v>52</v>
      </c>
      <c r="G289" s="289"/>
      <c r="H289" s="289">
        <v>204706</v>
      </c>
      <c r="I289" s="288" t="s">
        <v>111</v>
      </c>
      <c r="J289" s="289">
        <v>204706</v>
      </c>
      <c r="K289" s="289">
        <f t="shared" si="121"/>
        <v>0</v>
      </c>
      <c r="L289" s="282">
        <f t="shared" si="122"/>
        <v>0</v>
      </c>
      <c r="M289" s="290" t="s">
        <v>914</v>
      </c>
      <c r="N289" s="618" t="s">
        <v>884</v>
      </c>
      <c r="O289" s="774" t="s">
        <v>48</v>
      </c>
      <c r="P289" s="479"/>
    </row>
    <row r="290" spans="1:16" ht="157.5">
      <c r="A290" s="275">
        <f t="shared" ref="A290:A297" si="123">A289+1</f>
        <v>275</v>
      </c>
      <c r="B290" s="531" t="s">
        <v>989</v>
      </c>
      <c r="C290" s="46" t="s">
        <v>840</v>
      </c>
      <c r="D290" s="531" t="s">
        <v>990</v>
      </c>
      <c r="E290" s="530">
        <v>1</v>
      </c>
      <c r="F290" s="530" t="s">
        <v>52</v>
      </c>
      <c r="G290" s="289"/>
      <c r="H290" s="289">
        <v>204750</v>
      </c>
      <c r="I290" s="288" t="s">
        <v>84</v>
      </c>
      <c r="J290" s="289">
        <v>204750</v>
      </c>
      <c r="K290" s="289">
        <f t="shared" si="121"/>
        <v>0</v>
      </c>
      <c r="L290" s="282">
        <f t="shared" si="122"/>
        <v>0</v>
      </c>
      <c r="M290" s="290" t="s">
        <v>998</v>
      </c>
      <c r="N290" s="618" t="s">
        <v>991</v>
      </c>
      <c r="O290" s="774" t="s">
        <v>48</v>
      </c>
      <c r="P290" s="479"/>
    </row>
    <row r="291" spans="1:16" ht="78.75">
      <c r="A291" s="275">
        <f t="shared" si="123"/>
        <v>276</v>
      </c>
      <c r="B291" s="531" t="s">
        <v>1094</v>
      </c>
      <c r="C291" s="46" t="s">
        <v>840</v>
      </c>
      <c r="D291" s="531" t="s">
        <v>1095</v>
      </c>
      <c r="E291" s="530">
        <v>1</v>
      </c>
      <c r="F291" s="530" t="s">
        <v>52</v>
      </c>
      <c r="G291" s="289"/>
      <c r="H291" s="289">
        <v>83580</v>
      </c>
      <c r="I291" s="288" t="s">
        <v>378</v>
      </c>
      <c r="J291" s="289">
        <v>83580</v>
      </c>
      <c r="K291" s="289">
        <f t="shared" ref="K291:K292" si="124">H291-J291</f>
        <v>0</v>
      </c>
      <c r="L291" s="282">
        <f t="shared" ref="L291:L292" si="125">K291/H291</f>
        <v>0</v>
      </c>
      <c r="M291" s="290" t="s">
        <v>1125</v>
      </c>
      <c r="N291" s="618" t="s">
        <v>1126</v>
      </c>
      <c r="O291" s="774" t="s">
        <v>48</v>
      </c>
      <c r="P291" s="479"/>
    </row>
    <row r="292" spans="1:16" ht="94.5">
      <c r="A292" s="275">
        <f t="shared" si="123"/>
        <v>277</v>
      </c>
      <c r="B292" s="284" t="s">
        <v>1096</v>
      </c>
      <c r="C292" s="46" t="s">
        <v>840</v>
      </c>
      <c r="D292" s="284" t="s">
        <v>1097</v>
      </c>
      <c r="E292" s="285">
        <v>1</v>
      </c>
      <c r="F292" s="285" t="s">
        <v>52</v>
      </c>
      <c r="G292" s="289"/>
      <c r="H292" s="289">
        <v>179100</v>
      </c>
      <c r="I292" s="288" t="s">
        <v>378</v>
      </c>
      <c r="J292" s="289">
        <v>179100</v>
      </c>
      <c r="K292" s="289">
        <f t="shared" si="124"/>
        <v>0</v>
      </c>
      <c r="L292" s="282">
        <f t="shared" si="125"/>
        <v>0</v>
      </c>
      <c r="M292" s="290" t="s">
        <v>1125</v>
      </c>
      <c r="N292" s="618" t="s">
        <v>1126</v>
      </c>
      <c r="O292" s="774" t="s">
        <v>48</v>
      </c>
      <c r="P292" s="479"/>
    </row>
    <row r="293" spans="1:16" ht="225.75" customHeight="1">
      <c r="A293" s="275">
        <f t="shared" si="123"/>
        <v>278</v>
      </c>
      <c r="B293" s="531" t="s">
        <v>1113</v>
      </c>
      <c r="C293" s="46" t="s">
        <v>840</v>
      </c>
      <c r="D293" s="804" t="s">
        <v>1115</v>
      </c>
      <c r="E293" s="530">
        <v>1</v>
      </c>
      <c r="F293" s="530" t="s">
        <v>52</v>
      </c>
      <c r="G293" s="289"/>
      <c r="H293" s="289">
        <v>350006</v>
      </c>
      <c r="I293" s="288" t="s">
        <v>378</v>
      </c>
      <c r="J293" s="289">
        <v>350006</v>
      </c>
      <c r="K293" s="289">
        <f t="shared" ref="K293:K294" si="126">H293-J293</f>
        <v>0</v>
      </c>
      <c r="L293" s="282">
        <f t="shared" ref="L293:L294" si="127">K293/H293</f>
        <v>0</v>
      </c>
      <c r="M293" s="290" t="s">
        <v>1143</v>
      </c>
      <c r="N293" s="618" t="s">
        <v>884</v>
      </c>
      <c r="O293" s="774" t="s">
        <v>48</v>
      </c>
      <c r="P293" s="479"/>
    </row>
    <row r="294" spans="1:16" ht="330.75">
      <c r="A294" s="275">
        <f t="shared" si="123"/>
        <v>279</v>
      </c>
      <c r="B294" s="284" t="s">
        <v>1114</v>
      </c>
      <c r="C294" s="46" t="s">
        <v>840</v>
      </c>
      <c r="D294" s="805" t="s">
        <v>1116</v>
      </c>
      <c r="E294" s="285">
        <v>1</v>
      </c>
      <c r="F294" s="285" t="s">
        <v>52</v>
      </c>
      <c r="G294" s="289"/>
      <c r="H294" s="289">
        <v>250740</v>
      </c>
      <c r="I294" s="288" t="s">
        <v>378</v>
      </c>
      <c r="J294" s="289">
        <v>250740</v>
      </c>
      <c r="K294" s="289">
        <f t="shared" si="126"/>
        <v>0</v>
      </c>
      <c r="L294" s="282">
        <f t="shared" si="127"/>
        <v>0</v>
      </c>
      <c r="M294" s="290" t="s">
        <v>1143</v>
      </c>
      <c r="N294" s="618" t="s">
        <v>884</v>
      </c>
      <c r="O294" s="774" t="s">
        <v>48</v>
      </c>
      <c r="P294" s="479"/>
    </row>
    <row r="295" spans="1:16" ht="47.25">
      <c r="A295" s="275">
        <f>A294+1</f>
        <v>280</v>
      </c>
      <c r="B295" s="531" t="s">
        <v>1136</v>
      </c>
      <c r="C295" s="46" t="s">
        <v>840</v>
      </c>
      <c r="D295" s="531" t="s">
        <v>1137</v>
      </c>
      <c r="E295" s="530">
        <v>1</v>
      </c>
      <c r="F295" s="530" t="s">
        <v>52</v>
      </c>
      <c r="G295" s="289"/>
      <c r="H295" s="289">
        <v>198159</v>
      </c>
      <c r="I295" s="288"/>
      <c r="J295" s="289">
        <v>198159</v>
      </c>
      <c r="K295" s="289">
        <f t="shared" ref="K295:K297" si="128">H295-J295</f>
        <v>0</v>
      </c>
      <c r="L295" s="282">
        <f t="shared" ref="L295:L297" si="129">K295/H295</f>
        <v>0</v>
      </c>
      <c r="M295" s="290" t="s">
        <v>1138</v>
      </c>
      <c r="N295" s="618" t="s">
        <v>1121</v>
      </c>
      <c r="O295" s="774" t="s">
        <v>48</v>
      </c>
      <c r="P295" s="479"/>
    </row>
    <row r="296" spans="1:16" ht="47.25">
      <c r="A296" s="275">
        <f>A295+1</f>
        <v>281</v>
      </c>
      <c r="B296" s="284" t="s">
        <v>1118</v>
      </c>
      <c r="C296" s="46" t="s">
        <v>840</v>
      </c>
      <c r="D296" s="284" t="s">
        <v>1119</v>
      </c>
      <c r="E296" s="285">
        <v>1</v>
      </c>
      <c r="F296" s="285" t="s">
        <v>52</v>
      </c>
      <c r="G296" s="289"/>
      <c r="H296" s="289">
        <v>97109</v>
      </c>
      <c r="I296" s="288" t="s">
        <v>378</v>
      </c>
      <c r="J296" s="289">
        <v>97109</v>
      </c>
      <c r="K296" s="289">
        <f t="shared" si="128"/>
        <v>0</v>
      </c>
      <c r="L296" s="282">
        <f t="shared" si="129"/>
        <v>0</v>
      </c>
      <c r="M296" s="290" t="s">
        <v>1138</v>
      </c>
      <c r="N296" s="618" t="s">
        <v>1122</v>
      </c>
      <c r="O296" s="774" t="s">
        <v>48</v>
      </c>
      <c r="P296" s="479"/>
    </row>
    <row r="297" spans="1:16" ht="47.25">
      <c r="A297" s="275">
        <f t="shared" si="123"/>
        <v>282</v>
      </c>
      <c r="B297" s="284" t="s">
        <v>1118</v>
      </c>
      <c r="C297" s="46" t="s">
        <v>840</v>
      </c>
      <c r="D297" s="284" t="s">
        <v>1120</v>
      </c>
      <c r="E297" s="285">
        <v>1</v>
      </c>
      <c r="F297" s="285" t="s">
        <v>52</v>
      </c>
      <c r="G297" s="289"/>
      <c r="H297" s="289">
        <v>582100</v>
      </c>
      <c r="I297" s="288" t="s">
        <v>378</v>
      </c>
      <c r="J297" s="289">
        <v>582100</v>
      </c>
      <c r="K297" s="289">
        <f t="shared" si="128"/>
        <v>0</v>
      </c>
      <c r="L297" s="282">
        <f t="shared" si="129"/>
        <v>0</v>
      </c>
      <c r="M297" s="290" t="s">
        <v>1138</v>
      </c>
      <c r="N297" s="618" t="s">
        <v>1122</v>
      </c>
      <c r="O297" s="774" t="s">
        <v>48</v>
      </c>
      <c r="P297" s="479"/>
    </row>
    <row r="298" spans="1:16" ht="51.75" customHeight="1">
      <c r="A298" s="275">
        <f t="shared" ref="A298:A304" si="130">A297+1</f>
        <v>283</v>
      </c>
      <c r="B298" s="284" t="s">
        <v>1118</v>
      </c>
      <c r="C298" s="46" t="s">
        <v>840</v>
      </c>
      <c r="D298" s="284" t="s">
        <v>1181</v>
      </c>
      <c r="E298" s="285">
        <v>1</v>
      </c>
      <c r="F298" s="285" t="s">
        <v>52</v>
      </c>
      <c r="G298" s="289"/>
      <c r="H298" s="289">
        <v>584135</v>
      </c>
      <c r="I298" s="288" t="s">
        <v>378</v>
      </c>
      <c r="J298" s="289">
        <v>584135</v>
      </c>
      <c r="K298" s="289">
        <f t="shared" ref="K298" si="131">H298-J298</f>
        <v>0</v>
      </c>
      <c r="L298" s="282">
        <f t="shared" ref="L298" si="132">K298/H298</f>
        <v>0</v>
      </c>
      <c r="M298" s="290" t="s">
        <v>1188</v>
      </c>
      <c r="N298" s="618" t="s">
        <v>1182</v>
      </c>
      <c r="O298" s="774" t="s">
        <v>48</v>
      </c>
      <c r="P298" s="479"/>
    </row>
    <row r="299" spans="1:16" ht="93.75" customHeight="1">
      <c r="A299" s="275">
        <f t="shared" si="130"/>
        <v>284</v>
      </c>
      <c r="B299" s="284" t="s">
        <v>1208</v>
      </c>
      <c r="C299" s="46" t="s">
        <v>840</v>
      </c>
      <c r="D299" s="284" t="s">
        <v>1209</v>
      </c>
      <c r="E299" s="285">
        <v>1</v>
      </c>
      <c r="F299" s="285" t="s">
        <v>52</v>
      </c>
      <c r="G299" s="289"/>
      <c r="H299" s="289">
        <v>100250</v>
      </c>
      <c r="I299" s="288" t="s">
        <v>378</v>
      </c>
      <c r="J299" s="289">
        <f>E299*H299</f>
        <v>100250</v>
      </c>
      <c r="K299" s="289">
        <f t="shared" ref="K299" si="133">H299-J299</f>
        <v>0</v>
      </c>
      <c r="L299" s="282">
        <f t="shared" ref="L299" si="134">K299/H299</f>
        <v>0</v>
      </c>
      <c r="M299" s="290" t="s">
        <v>1218</v>
      </c>
      <c r="N299" s="618" t="s">
        <v>1182</v>
      </c>
      <c r="O299" s="774" t="s">
        <v>48</v>
      </c>
      <c r="P299" s="479"/>
    </row>
    <row r="300" spans="1:16" ht="93.75" customHeight="1">
      <c r="A300" s="275">
        <f t="shared" si="130"/>
        <v>285</v>
      </c>
      <c r="B300" s="284" t="s">
        <v>698</v>
      </c>
      <c r="C300" s="285" t="s">
        <v>172</v>
      </c>
      <c r="D300" s="805" t="s">
        <v>1216</v>
      </c>
      <c r="E300" s="285">
        <v>1</v>
      </c>
      <c r="F300" s="285" t="s">
        <v>52</v>
      </c>
      <c r="G300" s="289"/>
      <c r="H300" s="289">
        <v>696494</v>
      </c>
      <c r="I300" s="288" t="s">
        <v>108</v>
      </c>
      <c r="J300" s="289">
        <v>696494</v>
      </c>
      <c r="K300" s="289">
        <f t="shared" ref="K300:K301" si="135">H300-J300</f>
        <v>0</v>
      </c>
      <c r="L300" s="282">
        <f t="shared" ref="L300:L301" si="136">K300/H300</f>
        <v>0</v>
      </c>
      <c r="M300" s="290" t="s">
        <v>1219</v>
      </c>
      <c r="N300" s="127"/>
      <c r="O300" s="774" t="s">
        <v>48</v>
      </c>
      <c r="P300" s="479"/>
    </row>
    <row r="301" spans="1:16" ht="75.75" customHeight="1">
      <c r="A301" s="275">
        <f t="shared" si="130"/>
        <v>286</v>
      </c>
      <c r="B301" s="284" t="s">
        <v>1227</v>
      </c>
      <c r="C301" s="46" t="s">
        <v>840</v>
      </c>
      <c r="D301" s="284" t="s">
        <v>1228</v>
      </c>
      <c r="E301" s="285">
        <v>1</v>
      </c>
      <c r="F301" s="285" t="s">
        <v>52</v>
      </c>
      <c r="G301" s="289"/>
      <c r="H301" s="289">
        <v>56612</v>
      </c>
      <c r="I301" s="288" t="s">
        <v>378</v>
      </c>
      <c r="J301" s="289">
        <v>56612</v>
      </c>
      <c r="K301" s="289">
        <f t="shared" si="135"/>
        <v>0</v>
      </c>
      <c r="L301" s="282">
        <f t="shared" si="136"/>
        <v>0</v>
      </c>
      <c r="M301" s="290" t="s">
        <v>1236</v>
      </c>
      <c r="N301" s="880" t="s">
        <v>1229</v>
      </c>
      <c r="O301" s="774" t="s">
        <v>48</v>
      </c>
      <c r="P301" s="479"/>
    </row>
    <row r="302" spans="1:16" ht="141.75" customHeight="1">
      <c r="A302" s="275">
        <f t="shared" si="130"/>
        <v>287</v>
      </c>
      <c r="B302" s="284" t="s">
        <v>1230</v>
      </c>
      <c r="C302" s="46" t="s">
        <v>840</v>
      </c>
      <c r="D302" s="284" t="s">
        <v>1231</v>
      </c>
      <c r="E302" s="285">
        <v>1</v>
      </c>
      <c r="F302" s="285" t="s">
        <v>52</v>
      </c>
      <c r="G302" s="289"/>
      <c r="H302" s="289">
        <v>832283</v>
      </c>
      <c r="I302" s="288" t="s">
        <v>108</v>
      </c>
      <c r="J302" s="289">
        <v>832283</v>
      </c>
      <c r="K302" s="289">
        <f t="shared" ref="K302" si="137">H302-J302</f>
        <v>0</v>
      </c>
      <c r="L302" s="282">
        <f t="shared" ref="L302" si="138">K302/H302</f>
        <v>0</v>
      </c>
      <c r="M302" s="290" t="s">
        <v>1247</v>
      </c>
      <c r="N302" s="880" t="s">
        <v>1232</v>
      </c>
      <c r="O302" s="774" t="s">
        <v>48</v>
      </c>
      <c r="P302" s="479"/>
    </row>
    <row r="303" spans="1:16" ht="141.75" customHeight="1">
      <c r="A303" s="275">
        <f t="shared" si="130"/>
        <v>288</v>
      </c>
      <c r="B303" s="284" t="s">
        <v>1230</v>
      </c>
      <c r="C303" s="46" t="s">
        <v>840</v>
      </c>
      <c r="D303" s="284" t="s">
        <v>1237</v>
      </c>
      <c r="E303" s="285">
        <v>1</v>
      </c>
      <c r="F303" s="285" t="s">
        <v>52</v>
      </c>
      <c r="G303" s="289"/>
      <c r="H303" s="289">
        <v>208520</v>
      </c>
      <c r="I303" s="288" t="s">
        <v>108</v>
      </c>
      <c r="J303" s="289">
        <v>208520</v>
      </c>
      <c r="K303" s="289">
        <f t="shared" ref="K303" si="139">H303-J303</f>
        <v>0</v>
      </c>
      <c r="L303" s="282">
        <f t="shared" ref="L303" si="140">K303/H303</f>
        <v>0</v>
      </c>
      <c r="M303" s="290" t="s">
        <v>1248</v>
      </c>
      <c r="N303" s="880" t="s">
        <v>1238</v>
      </c>
      <c r="O303" s="774" t="s">
        <v>48</v>
      </c>
      <c r="P303" s="479"/>
    </row>
    <row r="304" spans="1:16" ht="141.75" customHeight="1">
      <c r="A304" s="275">
        <f t="shared" si="130"/>
        <v>289</v>
      </c>
      <c r="B304" s="531" t="s">
        <v>1241</v>
      </c>
      <c r="C304" s="530" t="s">
        <v>1289</v>
      </c>
      <c r="D304" s="531" t="s">
        <v>1242</v>
      </c>
      <c r="E304" s="530">
        <v>1</v>
      </c>
      <c r="F304" s="530" t="s">
        <v>52</v>
      </c>
      <c r="G304" s="289"/>
      <c r="H304" s="289">
        <v>604173</v>
      </c>
      <c r="I304" s="900" t="s">
        <v>108</v>
      </c>
      <c r="J304" s="289"/>
      <c r="K304" s="289"/>
      <c r="L304" s="282"/>
      <c r="M304" s="968" t="s">
        <v>1288</v>
      </c>
      <c r="N304" s="288" t="s">
        <v>1243</v>
      </c>
      <c r="O304" s="774" t="s">
        <v>48</v>
      </c>
      <c r="P304" s="479"/>
    </row>
    <row r="305" spans="1:16" ht="100.5" customHeight="1">
      <c r="A305" s="275">
        <f t="shared" ref="A305:A310" si="141">A304+1</f>
        <v>290</v>
      </c>
      <c r="B305" s="284" t="s">
        <v>1303</v>
      </c>
      <c r="C305" s="46" t="s">
        <v>840</v>
      </c>
      <c r="D305" s="284" t="s">
        <v>1304</v>
      </c>
      <c r="E305" s="285">
        <v>1</v>
      </c>
      <c r="F305" s="285" t="s">
        <v>52</v>
      </c>
      <c r="G305" s="289"/>
      <c r="H305" s="289">
        <v>104260</v>
      </c>
      <c r="I305" s="288" t="s">
        <v>108</v>
      </c>
      <c r="J305" s="289">
        <v>104260</v>
      </c>
      <c r="K305" s="289">
        <f t="shared" ref="K305:K307" si="142">H305-J305</f>
        <v>0</v>
      </c>
      <c r="L305" s="282">
        <f t="shared" ref="L305:L307" si="143">K305/H305</f>
        <v>0</v>
      </c>
      <c r="M305" s="290" t="s">
        <v>1307</v>
      </c>
      <c r="N305" s="288" t="s">
        <v>1305</v>
      </c>
      <c r="O305" s="774" t="s">
        <v>48</v>
      </c>
      <c r="P305" s="479"/>
    </row>
    <row r="306" spans="1:16" ht="100.5" customHeight="1">
      <c r="A306" s="275">
        <f t="shared" si="141"/>
        <v>291</v>
      </c>
      <c r="B306" s="284" t="s">
        <v>1315</v>
      </c>
      <c r="C306" s="46" t="s">
        <v>840</v>
      </c>
      <c r="D306" s="284" t="s">
        <v>1316</v>
      </c>
      <c r="E306" s="285">
        <v>1</v>
      </c>
      <c r="F306" s="285" t="s">
        <v>52</v>
      </c>
      <c r="G306" s="289"/>
      <c r="H306" s="289">
        <v>163466</v>
      </c>
      <c r="I306" s="288" t="s">
        <v>108</v>
      </c>
      <c r="J306" s="289">
        <v>163466</v>
      </c>
      <c r="K306" s="289">
        <f t="shared" si="142"/>
        <v>0</v>
      </c>
      <c r="L306" s="282">
        <f t="shared" si="143"/>
        <v>0</v>
      </c>
      <c r="M306" s="290" t="s">
        <v>1321</v>
      </c>
      <c r="N306" s="288" t="s">
        <v>1317</v>
      </c>
      <c r="O306" s="774" t="s">
        <v>48</v>
      </c>
      <c r="P306" s="479"/>
    </row>
    <row r="307" spans="1:16" ht="327.75" customHeight="1">
      <c r="A307" s="275">
        <f t="shared" si="141"/>
        <v>292</v>
      </c>
      <c r="B307" s="284" t="s">
        <v>1318</v>
      </c>
      <c r="C307" s="46" t="s">
        <v>840</v>
      </c>
      <c r="D307" s="284" t="s">
        <v>1319</v>
      </c>
      <c r="E307" s="285">
        <v>1</v>
      </c>
      <c r="F307" s="285" t="s">
        <v>52</v>
      </c>
      <c r="G307" s="289"/>
      <c r="H307" s="289">
        <v>90692</v>
      </c>
      <c r="I307" s="288" t="s">
        <v>108</v>
      </c>
      <c r="J307" s="289">
        <v>90692</v>
      </c>
      <c r="K307" s="289">
        <f t="shared" si="142"/>
        <v>0</v>
      </c>
      <c r="L307" s="282">
        <f t="shared" si="143"/>
        <v>0</v>
      </c>
      <c r="M307" s="290" t="s">
        <v>1322</v>
      </c>
      <c r="N307" s="929" t="s">
        <v>1320</v>
      </c>
      <c r="O307" s="774" t="s">
        <v>48</v>
      </c>
      <c r="P307" s="479"/>
    </row>
    <row r="308" spans="1:16" ht="86.25" customHeight="1">
      <c r="A308" s="275">
        <f t="shared" si="141"/>
        <v>293</v>
      </c>
      <c r="B308" s="284" t="s">
        <v>698</v>
      </c>
      <c r="C308" s="285" t="s">
        <v>172</v>
      </c>
      <c r="D308" s="950" t="s">
        <v>1345</v>
      </c>
      <c r="E308" s="285">
        <v>1</v>
      </c>
      <c r="F308" s="285" t="s">
        <v>52</v>
      </c>
      <c r="G308" s="289"/>
      <c r="H308" s="289">
        <v>342499</v>
      </c>
      <c r="I308" s="288" t="s">
        <v>468</v>
      </c>
      <c r="J308" s="289">
        <v>342499</v>
      </c>
      <c r="K308" s="289">
        <f t="shared" ref="K308" si="144">H308-J308</f>
        <v>0</v>
      </c>
      <c r="L308" s="282">
        <f t="shared" ref="L308" si="145">K308/H308</f>
        <v>0</v>
      </c>
      <c r="M308" s="290" t="s">
        <v>1285</v>
      </c>
      <c r="N308" s="290" t="s">
        <v>1346</v>
      </c>
      <c r="O308" s="774" t="s">
        <v>48</v>
      </c>
      <c r="P308" s="479"/>
    </row>
    <row r="309" spans="1:16" ht="86.25" customHeight="1">
      <c r="A309" s="275">
        <f t="shared" si="141"/>
        <v>294</v>
      </c>
      <c r="B309" s="490" t="s">
        <v>1400</v>
      </c>
      <c r="C309" s="980" t="s">
        <v>761</v>
      </c>
      <c r="D309" s="490" t="s">
        <v>1388</v>
      </c>
      <c r="E309" s="285">
        <v>1</v>
      </c>
      <c r="F309" s="285" t="s">
        <v>52</v>
      </c>
      <c r="G309" s="975"/>
      <c r="H309" s="975">
        <v>50941</v>
      </c>
      <c r="I309" s="976" t="s">
        <v>468</v>
      </c>
      <c r="J309" s="975">
        <v>50941</v>
      </c>
      <c r="K309" s="975">
        <f t="shared" ref="K309" si="146">H309-J309</f>
        <v>0</v>
      </c>
      <c r="L309" s="977">
        <f t="shared" ref="L309" si="147">K309/H309</f>
        <v>0</v>
      </c>
      <c r="M309" s="285" t="s">
        <v>1285</v>
      </c>
      <c r="N309" s="285" t="s">
        <v>1346</v>
      </c>
      <c r="O309" s="978" t="s">
        <v>48</v>
      </c>
      <c r="P309" s="479"/>
    </row>
    <row r="310" spans="1:16" ht="205.5" customHeight="1">
      <c r="A310" s="979">
        <f t="shared" si="141"/>
        <v>295</v>
      </c>
      <c r="B310" s="284" t="s">
        <v>1401</v>
      </c>
      <c r="C310" s="285" t="s">
        <v>1396</v>
      </c>
      <c r="D310" s="284" t="s">
        <v>1402</v>
      </c>
      <c r="E310" s="285">
        <v>1</v>
      </c>
      <c r="F310" s="285" t="s">
        <v>52</v>
      </c>
      <c r="G310" s="975"/>
      <c r="H310" s="975">
        <v>845233</v>
      </c>
      <c r="I310" s="976" t="s">
        <v>468</v>
      </c>
      <c r="J310" s="975">
        <v>845233</v>
      </c>
      <c r="K310" s="975">
        <f t="shared" ref="K310" si="148">H310-J310</f>
        <v>0</v>
      </c>
      <c r="L310" s="977">
        <f t="shared" ref="L310" si="149">K310/H310</f>
        <v>0</v>
      </c>
      <c r="M310" s="285" t="s">
        <v>1407</v>
      </c>
      <c r="N310" s="285" t="s">
        <v>1397</v>
      </c>
      <c r="O310" s="978" t="s">
        <v>48</v>
      </c>
      <c r="P310" s="479" t="s">
        <v>1399</v>
      </c>
    </row>
    <row r="311" spans="1:16" s="43" customFormat="1">
      <c r="A311" s="1022" t="s">
        <v>363</v>
      </c>
      <c r="B311" s="1022"/>
      <c r="C311" s="1022"/>
      <c r="D311" s="1022"/>
      <c r="E311" s="294"/>
      <c r="F311" s="294"/>
      <c r="G311" s="294"/>
      <c r="H311" s="295">
        <f>H312+H366+H368</f>
        <v>316501613.99000001</v>
      </c>
      <c r="I311" s="295"/>
      <c r="J311" s="295">
        <f ca="1">J312+J368</f>
        <v>0</v>
      </c>
      <c r="K311" s="295">
        <f ca="1">K312+K368</f>
        <v>0</v>
      </c>
      <c r="L311" s="296">
        <f ca="1">K311/H311</f>
        <v>0</v>
      </c>
      <c r="M311" s="127"/>
      <c r="N311" s="127"/>
      <c r="O311" s="760"/>
      <c r="P311" s="479"/>
    </row>
    <row r="312" spans="1:16" s="43" customFormat="1" ht="16.5" thickBot="1">
      <c r="A312" s="1026" t="s">
        <v>19</v>
      </c>
      <c r="B312" s="1027"/>
      <c r="C312" s="1028"/>
      <c r="D312" s="297"/>
      <c r="E312" s="297"/>
      <c r="F312" s="297"/>
      <c r="G312" s="297"/>
      <c r="H312" s="298">
        <f>SUM(H313:H365)</f>
        <v>284715467.49000001</v>
      </c>
      <c r="I312" s="299"/>
      <c r="J312" s="298">
        <f>SUM(J313:J363)</f>
        <v>185822326.19999999</v>
      </c>
      <c r="K312" s="298">
        <f>SUM(K313:K363)</f>
        <v>25543040.290000003</v>
      </c>
      <c r="L312" s="300">
        <f t="shared" ref="L312:L377" si="150">K312/H312</f>
        <v>8.9714269882078479E-2</v>
      </c>
      <c r="M312" s="301"/>
      <c r="N312" s="302"/>
      <c r="O312" s="775"/>
      <c r="P312" s="479"/>
    </row>
    <row r="313" spans="1:16" s="43" customFormat="1" ht="31.5">
      <c r="A313" s="303">
        <f>A310+1</f>
        <v>296</v>
      </c>
      <c r="B313" s="304" t="s">
        <v>364</v>
      </c>
      <c r="C313" s="305" t="s">
        <v>365</v>
      </c>
      <c r="D313" s="306" t="s">
        <v>366</v>
      </c>
      <c r="E313" s="307"/>
      <c r="F313" s="308"/>
      <c r="G313" s="309"/>
      <c r="H313" s="310">
        <v>71523208</v>
      </c>
      <c r="I313" s="493" t="s">
        <v>645</v>
      </c>
      <c r="J313" s="310"/>
      <c r="K313" s="311"/>
      <c r="L313" s="312"/>
      <c r="M313" s="313"/>
      <c r="N313" s="313"/>
      <c r="O313" s="776" t="s">
        <v>27</v>
      </c>
      <c r="P313" s="786">
        <v>281728575</v>
      </c>
    </row>
    <row r="314" spans="1:16" s="43" customFormat="1" ht="110.25">
      <c r="A314" s="44">
        <f>A313+1</f>
        <v>297</v>
      </c>
      <c r="B314" s="183" t="s">
        <v>367</v>
      </c>
      <c r="C314" s="184" t="s">
        <v>165</v>
      </c>
      <c r="D314" s="183" t="s">
        <v>367</v>
      </c>
      <c r="E314" s="185">
        <v>1</v>
      </c>
      <c r="F314" s="186" t="s">
        <v>23</v>
      </c>
      <c r="G314" s="107">
        <v>6430716</v>
      </c>
      <c r="H314" s="107">
        <f t="shared" ref="H314:H330" si="151">E314*G314</f>
        <v>6430716</v>
      </c>
      <c r="I314" s="187" t="s">
        <v>64</v>
      </c>
      <c r="J314" s="107">
        <v>5329390</v>
      </c>
      <c r="K314" s="100">
        <f t="shared" ref="K314:K321" si="152">H314-J314</f>
        <v>1101326</v>
      </c>
      <c r="L314" s="110">
        <f t="shared" si="150"/>
        <v>0.17126024535992571</v>
      </c>
      <c r="M314" s="112" t="s">
        <v>728</v>
      </c>
      <c r="N314" s="112" t="s">
        <v>368</v>
      </c>
      <c r="O314" s="757" t="s">
        <v>27</v>
      </c>
      <c r="P314" s="479"/>
    </row>
    <row r="315" spans="1:16" s="43" customFormat="1" ht="63">
      <c r="A315" s="44">
        <f t="shared" ref="A315:A320" si="153">A314+1</f>
        <v>298</v>
      </c>
      <c r="B315" s="183" t="s">
        <v>369</v>
      </c>
      <c r="C315" s="184" t="s">
        <v>165</v>
      </c>
      <c r="D315" s="183" t="s">
        <v>369</v>
      </c>
      <c r="E315" s="185">
        <v>1</v>
      </c>
      <c r="F315" s="186" t="s">
        <v>23</v>
      </c>
      <c r="G315" s="107">
        <v>7876816</v>
      </c>
      <c r="H315" s="107">
        <f t="shared" si="151"/>
        <v>7876816</v>
      </c>
      <c r="I315" s="187" t="s">
        <v>64</v>
      </c>
      <c r="J315" s="107">
        <v>6065148.3200000003</v>
      </c>
      <c r="K315" s="100">
        <f t="shared" si="152"/>
        <v>1811667.6799999997</v>
      </c>
      <c r="L315" s="110">
        <f t="shared" si="150"/>
        <v>0.22999999999999995</v>
      </c>
      <c r="M315" s="112" t="s">
        <v>608</v>
      </c>
      <c r="N315" s="112" t="s">
        <v>370</v>
      </c>
      <c r="O315" s="757" t="s">
        <v>27</v>
      </c>
      <c r="P315" s="479"/>
    </row>
    <row r="316" spans="1:16" s="43" customFormat="1" ht="63">
      <c r="A316" s="44">
        <f t="shared" si="153"/>
        <v>299</v>
      </c>
      <c r="B316" s="183" t="s">
        <v>371</v>
      </c>
      <c r="C316" s="184" t="s">
        <v>165</v>
      </c>
      <c r="D316" s="183" t="s">
        <v>371</v>
      </c>
      <c r="E316" s="185">
        <v>1</v>
      </c>
      <c r="F316" s="186" t="s">
        <v>23</v>
      </c>
      <c r="G316" s="107">
        <v>5620207.7999999998</v>
      </c>
      <c r="H316" s="107">
        <f t="shared" si="151"/>
        <v>5620207.7999999998</v>
      </c>
      <c r="I316" s="187" t="s">
        <v>44</v>
      </c>
      <c r="J316" s="107">
        <v>4889580.76</v>
      </c>
      <c r="K316" s="100">
        <f t="shared" si="152"/>
        <v>730627.04</v>
      </c>
      <c r="L316" s="110">
        <f t="shared" si="150"/>
        <v>0.13000000462616348</v>
      </c>
      <c r="M316" s="112" t="s">
        <v>609</v>
      </c>
      <c r="N316" s="112" t="s">
        <v>372</v>
      </c>
      <c r="O316" s="757" t="s">
        <v>27</v>
      </c>
      <c r="P316" s="479"/>
    </row>
    <row r="317" spans="1:16" s="43" customFormat="1" ht="63">
      <c r="A317" s="44">
        <f t="shared" si="153"/>
        <v>300</v>
      </c>
      <c r="B317" s="183" t="s">
        <v>373</v>
      </c>
      <c r="C317" s="184" t="s">
        <v>165</v>
      </c>
      <c r="D317" s="183" t="s">
        <v>373</v>
      </c>
      <c r="E317" s="185">
        <v>1</v>
      </c>
      <c r="F317" s="186" t="s">
        <v>23</v>
      </c>
      <c r="G317" s="107">
        <v>5647885</v>
      </c>
      <c r="H317" s="107">
        <f t="shared" si="151"/>
        <v>5647885</v>
      </c>
      <c r="I317" s="187" t="s">
        <v>44</v>
      </c>
      <c r="J317" s="107">
        <v>5647885</v>
      </c>
      <c r="K317" s="100">
        <f t="shared" si="152"/>
        <v>0</v>
      </c>
      <c r="L317" s="110">
        <f t="shared" si="150"/>
        <v>0</v>
      </c>
      <c r="M317" s="112" t="s">
        <v>687</v>
      </c>
      <c r="N317" s="112" t="s">
        <v>368</v>
      </c>
      <c r="O317" s="757" t="s">
        <v>27</v>
      </c>
      <c r="P317" s="479"/>
    </row>
    <row r="318" spans="1:16" s="43" customFormat="1" ht="63">
      <c r="A318" s="44">
        <f t="shared" si="153"/>
        <v>301</v>
      </c>
      <c r="B318" s="183" t="s">
        <v>374</v>
      </c>
      <c r="C318" s="184" t="s">
        <v>165</v>
      </c>
      <c r="D318" s="183" t="s">
        <v>374</v>
      </c>
      <c r="E318" s="185">
        <v>1</v>
      </c>
      <c r="F318" s="186" t="s">
        <v>23</v>
      </c>
      <c r="G318" s="107">
        <v>3985759</v>
      </c>
      <c r="H318" s="107">
        <f t="shared" si="151"/>
        <v>3985759</v>
      </c>
      <c r="I318" s="187" t="s">
        <v>44</v>
      </c>
      <c r="J318" s="107">
        <v>3387895</v>
      </c>
      <c r="K318" s="100">
        <f t="shared" si="152"/>
        <v>597864</v>
      </c>
      <c r="L318" s="110">
        <f t="shared" si="150"/>
        <v>0.15000003763398639</v>
      </c>
      <c r="M318" s="112" t="s">
        <v>688</v>
      </c>
      <c r="N318" s="112" t="s">
        <v>368</v>
      </c>
      <c r="O318" s="757" t="s">
        <v>27</v>
      </c>
      <c r="P318" s="479"/>
    </row>
    <row r="319" spans="1:16" s="43" customFormat="1" ht="63">
      <c r="A319" s="44">
        <f t="shared" si="153"/>
        <v>302</v>
      </c>
      <c r="B319" s="183" t="s">
        <v>375</v>
      </c>
      <c r="C319" s="184" t="s">
        <v>165</v>
      </c>
      <c r="D319" s="183" t="s">
        <v>375</v>
      </c>
      <c r="E319" s="185">
        <v>1</v>
      </c>
      <c r="F319" s="186" t="s">
        <v>23</v>
      </c>
      <c r="G319" s="107">
        <v>6419181</v>
      </c>
      <c r="H319" s="107">
        <f t="shared" si="151"/>
        <v>6419181</v>
      </c>
      <c r="I319" s="187" t="s">
        <v>44</v>
      </c>
      <c r="J319" s="107">
        <v>5263728</v>
      </c>
      <c r="K319" s="100">
        <f t="shared" si="152"/>
        <v>1155453</v>
      </c>
      <c r="L319" s="110">
        <f t="shared" si="150"/>
        <v>0.18000006542890751</v>
      </c>
      <c r="M319" s="577" t="s">
        <v>809</v>
      </c>
      <c r="N319" s="112" t="s">
        <v>368</v>
      </c>
      <c r="O319" s="757" t="s">
        <v>27</v>
      </c>
      <c r="P319" s="479"/>
    </row>
    <row r="320" spans="1:16" s="43" customFormat="1" ht="63">
      <c r="A320" s="44">
        <f t="shared" si="153"/>
        <v>303</v>
      </c>
      <c r="B320" s="183" t="s">
        <v>376</v>
      </c>
      <c r="C320" s="184" t="s">
        <v>165</v>
      </c>
      <c r="D320" s="183" t="s">
        <v>376</v>
      </c>
      <c r="E320" s="185">
        <v>1</v>
      </c>
      <c r="F320" s="186" t="s">
        <v>23</v>
      </c>
      <c r="G320" s="107">
        <v>6435152</v>
      </c>
      <c r="H320" s="107">
        <f t="shared" si="151"/>
        <v>6435152</v>
      </c>
      <c r="I320" s="187" t="s">
        <v>44</v>
      </c>
      <c r="J320" s="107">
        <v>4955067</v>
      </c>
      <c r="K320" s="100">
        <f t="shared" si="152"/>
        <v>1480085</v>
      </c>
      <c r="L320" s="110">
        <f t="shared" si="150"/>
        <v>0.23000000621585939</v>
      </c>
      <c r="M320" s="577" t="s">
        <v>808</v>
      </c>
      <c r="N320" s="112" t="s">
        <v>368</v>
      </c>
      <c r="O320" s="757" t="s">
        <v>27</v>
      </c>
      <c r="P320" s="479"/>
    </row>
    <row r="321" spans="1:16" s="43" customFormat="1" ht="63">
      <c r="A321" s="44">
        <f t="shared" ref="A321" si="154">A320+1</f>
        <v>304</v>
      </c>
      <c r="B321" s="183" t="s">
        <v>547</v>
      </c>
      <c r="C321" s="184" t="s">
        <v>165</v>
      </c>
      <c r="D321" s="183" t="s">
        <v>547</v>
      </c>
      <c r="E321" s="185">
        <v>1</v>
      </c>
      <c r="F321" s="186" t="s">
        <v>23</v>
      </c>
      <c r="G321" s="107">
        <v>4762010</v>
      </c>
      <c r="H321" s="107">
        <f t="shared" si="151"/>
        <v>4762010</v>
      </c>
      <c r="I321" s="187" t="s">
        <v>44</v>
      </c>
      <c r="J321" s="107">
        <v>3976278</v>
      </c>
      <c r="K321" s="100">
        <f t="shared" si="152"/>
        <v>785732</v>
      </c>
      <c r="L321" s="110">
        <f t="shared" si="150"/>
        <v>0.1650000734983757</v>
      </c>
      <c r="M321" s="112" t="s">
        <v>610</v>
      </c>
      <c r="N321" s="112" t="s">
        <v>372</v>
      </c>
      <c r="O321" s="757" t="s">
        <v>27</v>
      </c>
      <c r="P321" s="479"/>
    </row>
    <row r="322" spans="1:16" s="43" customFormat="1" ht="63">
      <c r="A322" s="44">
        <f t="shared" ref="A322:A326" si="155">A321+1</f>
        <v>305</v>
      </c>
      <c r="B322" s="183" t="s">
        <v>580</v>
      </c>
      <c r="C322" s="184" t="s">
        <v>165</v>
      </c>
      <c r="D322" s="183" t="s">
        <v>580</v>
      </c>
      <c r="E322" s="185">
        <v>1</v>
      </c>
      <c r="F322" s="186" t="s">
        <v>23</v>
      </c>
      <c r="G322" s="107">
        <v>7920767</v>
      </c>
      <c r="H322" s="107">
        <f t="shared" si="151"/>
        <v>7920767</v>
      </c>
      <c r="I322" s="187" t="s">
        <v>44</v>
      </c>
      <c r="J322" s="107">
        <v>7920767</v>
      </c>
      <c r="K322" s="100">
        <f t="shared" ref="K322:K331" si="156">H322-J322</f>
        <v>0</v>
      </c>
      <c r="L322" s="110">
        <f t="shared" ref="L322:L331" si="157">K322/H322</f>
        <v>0</v>
      </c>
      <c r="M322" s="112" t="s">
        <v>807</v>
      </c>
      <c r="N322" s="112" t="s">
        <v>368</v>
      </c>
      <c r="O322" s="757" t="s">
        <v>27</v>
      </c>
      <c r="P322" s="479"/>
    </row>
    <row r="323" spans="1:16" s="43" customFormat="1" ht="63">
      <c r="A323" s="44">
        <f t="shared" si="155"/>
        <v>306</v>
      </c>
      <c r="B323" s="183" t="s">
        <v>592</v>
      </c>
      <c r="C323" s="184" t="s">
        <v>165</v>
      </c>
      <c r="D323" s="183" t="s">
        <v>592</v>
      </c>
      <c r="E323" s="185">
        <v>1</v>
      </c>
      <c r="F323" s="186" t="s">
        <v>23</v>
      </c>
      <c r="G323" s="107">
        <v>5823308</v>
      </c>
      <c r="H323" s="107">
        <f t="shared" si="151"/>
        <v>5823308</v>
      </c>
      <c r="I323" s="187" t="s">
        <v>73</v>
      </c>
      <c r="J323" s="107">
        <v>5386560</v>
      </c>
      <c r="K323" s="100">
        <f t="shared" si="156"/>
        <v>436748</v>
      </c>
      <c r="L323" s="110">
        <f t="shared" si="157"/>
        <v>7.499998282762993E-2</v>
      </c>
      <c r="M323" s="112" t="s">
        <v>689</v>
      </c>
      <c r="N323" s="112" t="s">
        <v>372</v>
      </c>
      <c r="O323" s="757" t="s">
        <v>27</v>
      </c>
      <c r="P323" s="479"/>
    </row>
    <row r="324" spans="1:16" s="43" customFormat="1" ht="63">
      <c r="A324" s="44">
        <f t="shared" si="155"/>
        <v>307</v>
      </c>
      <c r="B324" s="183" t="s">
        <v>593</v>
      </c>
      <c r="C324" s="184" t="s">
        <v>165</v>
      </c>
      <c r="D324" s="183" t="s">
        <v>593</v>
      </c>
      <c r="E324" s="185">
        <v>1</v>
      </c>
      <c r="F324" s="186" t="s">
        <v>23</v>
      </c>
      <c r="G324" s="107">
        <v>5327058</v>
      </c>
      <c r="H324" s="107">
        <f t="shared" si="151"/>
        <v>5327058</v>
      </c>
      <c r="I324" s="187" t="s">
        <v>73</v>
      </c>
      <c r="J324" s="107">
        <v>4288282</v>
      </c>
      <c r="K324" s="100">
        <f t="shared" si="156"/>
        <v>1038776</v>
      </c>
      <c r="L324" s="110">
        <f t="shared" si="157"/>
        <v>0.1949999418065281</v>
      </c>
      <c r="M324" s="112" t="s">
        <v>690</v>
      </c>
      <c r="N324" s="112" t="s">
        <v>372</v>
      </c>
      <c r="O324" s="757" t="s">
        <v>27</v>
      </c>
      <c r="P324" s="479"/>
    </row>
    <row r="325" spans="1:16" s="43" customFormat="1" ht="63">
      <c r="A325" s="44">
        <f t="shared" si="155"/>
        <v>308</v>
      </c>
      <c r="B325" s="183" t="s">
        <v>594</v>
      </c>
      <c r="C325" s="184" t="s">
        <v>165</v>
      </c>
      <c r="D325" s="183" t="s">
        <v>594</v>
      </c>
      <c r="E325" s="185">
        <v>1</v>
      </c>
      <c r="F325" s="186" t="s">
        <v>23</v>
      </c>
      <c r="G325" s="107">
        <v>4227732</v>
      </c>
      <c r="H325" s="107">
        <f t="shared" si="151"/>
        <v>4227732</v>
      </c>
      <c r="I325" s="187" t="s">
        <v>73</v>
      </c>
      <c r="J325" s="107">
        <v>3804958</v>
      </c>
      <c r="K325" s="100">
        <f t="shared" si="156"/>
        <v>422774</v>
      </c>
      <c r="L325" s="110">
        <f t="shared" si="157"/>
        <v>0.10000018922675326</v>
      </c>
      <c r="M325" s="112" t="s">
        <v>691</v>
      </c>
      <c r="N325" s="112" t="s">
        <v>372</v>
      </c>
      <c r="O325" s="757" t="s">
        <v>27</v>
      </c>
      <c r="P325" s="479"/>
    </row>
    <row r="326" spans="1:16" s="43" customFormat="1" ht="63">
      <c r="A326" s="44">
        <f t="shared" si="155"/>
        <v>309</v>
      </c>
      <c r="B326" s="183" t="s">
        <v>598</v>
      </c>
      <c r="C326" s="184" t="s">
        <v>165</v>
      </c>
      <c r="D326" s="183" t="s">
        <v>598</v>
      </c>
      <c r="E326" s="185">
        <v>1</v>
      </c>
      <c r="F326" s="186" t="s">
        <v>23</v>
      </c>
      <c r="G326" s="107">
        <v>4191650</v>
      </c>
      <c r="H326" s="107">
        <f t="shared" si="151"/>
        <v>4191650</v>
      </c>
      <c r="I326" s="187" t="s">
        <v>73</v>
      </c>
      <c r="J326" s="107">
        <v>4191650</v>
      </c>
      <c r="K326" s="100">
        <f t="shared" si="156"/>
        <v>0</v>
      </c>
      <c r="L326" s="110">
        <f t="shared" si="157"/>
        <v>0</v>
      </c>
      <c r="M326" s="112" t="s">
        <v>692</v>
      </c>
      <c r="N326" s="112" t="s">
        <v>372</v>
      </c>
      <c r="O326" s="757" t="s">
        <v>27</v>
      </c>
      <c r="P326" s="479"/>
    </row>
    <row r="327" spans="1:16" s="43" customFormat="1" ht="63">
      <c r="A327" s="44">
        <f>A326+1</f>
        <v>310</v>
      </c>
      <c r="B327" s="183" t="s">
        <v>629</v>
      </c>
      <c r="C327" s="184" t="s">
        <v>165</v>
      </c>
      <c r="D327" s="183" t="s">
        <v>629</v>
      </c>
      <c r="E327" s="185">
        <v>1</v>
      </c>
      <c r="F327" s="186" t="s">
        <v>23</v>
      </c>
      <c r="G327" s="107">
        <v>4241746</v>
      </c>
      <c r="H327" s="107">
        <f t="shared" si="151"/>
        <v>4241746</v>
      </c>
      <c r="I327" s="187" t="s">
        <v>73</v>
      </c>
      <c r="J327" s="107">
        <v>3244935</v>
      </c>
      <c r="K327" s="100">
        <f t="shared" si="156"/>
        <v>996811</v>
      </c>
      <c r="L327" s="110">
        <f t="shared" si="157"/>
        <v>0.23500016266886325</v>
      </c>
      <c r="M327" s="112" t="s">
        <v>806</v>
      </c>
      <c r="N327" s="112" t="s">
        <v>368</v>
      </c>
      <c r="O327" s="757" t="s">
        <v>27</v>
      </c>
      <c r="P327" s="479"/>
    </row>
    <row r="328" spans="1:16" s="43" customFormat="1" ht="63">
      <c r="A328" s="44">
        <f t="shared" ref="A328:A363" si="158">A327+1</f>
        <v>311</v>
      </c>
      <c r="B328" s="183" t="s">
        <v>674</v>
      </c>
      <c r="C328" s="184" t="s">
        <v>165</v>
      </c>
      <c r="D328" s="183" t="s">
        <v>674</v>
      </c>
      <c r="E328" s="185">
        <v>1</v>
      </c>
      <c r="F328" s="186" t="s">
        <v>23</v>
      </c>
      <c r="G328" s="107">
        <v>4509976</v>
      </c>
      <c r="H328" s="107">
        <f t="shared" si="151"/>
        <v>4509976</v>
      </c>
      <c r="I328" s="187" t="s">
        <v>73</v>
      </c>
      <c r="J328" s="107">
        <v>3450131</v>
      </c>
      <c r="K328" s="100">
        <f t="shared" si="156"/>
        <v>1059845</v>
      </c>
      <c r="L328" s="110">
        <f t="shared" si="157"/>
        <v>0.23500014190762877</v>
      </c>
      <c r="M328" s="577" t="s">
        <v>810</v>
      </c>
      <c r="N328" s="112" t="s">
        <v>368</v>
      </c>
      <c r="O328" s="757" t="s">
        <v>27</v>
      </c>
      <c r="P328" s="479"/>
    </row>
    <row r="329" spans="1:16" s="523" customFormat="1" ht="63">
      <c r="A329" s="44">
        <f t="shared" ref="A329:A332" si="159">A328+1</f>
        <v>312</v>
      </c>
      <c r="B329" s="183" t="s">
        <v>725</v>
      </c>
      <c r="C329" s="184" t="s">
        <v>165</v>
      </c>
      <c r="D329" s="183" t="s">
        <v>725</v>
      </c>
      <c r="E329" s="185">
        <v>1</v>
      </c>
      <c r="F329" s="186" t="s">
        <v>23</v>
      </c>
      <c r="G329" s="107">
        <v>3667885</v>
      </c>
      <c r="H329" s="107">
        <f t="shared" si="151"/>
        <v>3667885</v>
      </c>
      <c r="I329" s="187" t="s">
        <v>73</v>
      </c>
      <c r="J329" s="107">
        <v>3117703</v>
      </c>
      <c r="K329" s="100">
        <f t="shared" si="156"/>
        <v>550182</v>
      </c>
      <c r="L329" s="110">
        <f t="shared" si="157"/>
        <v>0.14999979552248777</v>
      </c>
      <c r="M329" s="577" t="s">
        <v>811</v>
      </c>
      <c r="N329" s="112" t="s">
        <v>372</v>
      </c>
      <c r="O329" s="757" t="s">
        <v>27</v>
      </c>
      <c r="P329" s="479"/>
    </row>
    <row r="330" spans="1:16" s="523" customFormat="1" ht="63">
      <c r="A330" s="44">
        <f t="shared" si="159"/>
        <v>313</v>
      </c>
      <c r="B330" s="183" t="s">
        <v>726</v>
      </c>
      <c r="C330" s="184" t="s">
        <v>165</v>
      </c>
      <c r="D330" s="183" t="s">
        <v>726</v>
      </c>
      <c r="E330" s="185">
        <v>1</v>
      </c>
      <c r="F330" s="186" t="s">
        <v>23</v>
      </c>
      <c r="G330" s="107">
        <v>3539914</v>
      </c>
      <c r="H330" s="107">
        <f t="shared" si="151"/>
        <v>3539914</v>
      </c>
      <c r="I330" s="187" t="s">
        <v>73</v>
      </c>
      <c r="J330" s="107">
        <v>2902729</v>
      </c>
      <c r="K330" s="100">
        <f t="shared" si="156"/>
        <v>637185</v>
      </c>
      <c r="L330" s="110">
        <f t="shared" si="157"/>
        <v>0.18000013559651448</v>
      </c>
      <c r="M330" s="577" t="s">
        <v>812</v>
      </c>
      <c r="N330" s="112" t="s">
        <v>372</v>
      </c>
      <c r="O330" s="757" t="s">
        <v>27</v>
      </c>
      <c r="P330" s="479"/>
    </row>
    <row r="331" spans="1:16" s="523" customFormat="1" ht="63">
      <c r="A331" s="44">
        <f t="shared" si="159"/>
        <v>314</v>
      </c>
      <c r="B331" s="183" t="s">
        <v>727</v>
      </c>
      <c r="C331" s="184" t="s">
        <v>165</v>
      </c>
      <c r="D331" s="183" t="s">
        <v>727</v>
      </c>
      <c r="E331" s="185">
        <v>1</v>
      </c>
      <c r="F331" s="186" t="s">
        <v>23</v>
      </c>
      <c r="G331" s="107">
        <v>3429447</v>
      </c>
      <c r="H331" s="107">
        <f t="shared" ref="H331" si="160">E331*G331</f>
        <v>3429447</v>
      </c>
      <c r="I331" s="187" t="s">
        <v>73</v>
      </c>
      <c r="J331" s="107">
        <v>2880735</v>
      </c>
      <c r="K331" s="100">
        <f t="shared" si="156"/>
        <v>548712</v>
      </c>
      <c r="L331" s="110">
        <f t="shared" si="157"/>
        <v>0.16000013996425663</v>
      </c>
      <c r="M331" s="577" t="s">
        <v>813</v>
      </c>
      <c r="N331" s="112" t="s">
        <v>372</v>
      </c>
      <c r="O331" s="757" t="s">
        <v>27</v>
      </c>
      <c r="P331" s="479"/>
    </row>
    <row r="332" spans="1:16" s="560" customFormat="1" ht="93.75" customHeight="1">
      <c r="A332" s="44">
        <f t="shared" si="159"/>
        <v>315</v>
      </c>
      <c r="B332" s="183" t="s">
        <v>786</v>
      </c>
      <c r="C332" s="184" t="s">
        <v>165</v>
      </c>
      <c r="D332" s="183" t="s">
        <v>786</v>
      </c>
      <c r="E332" s="185">
        <v>1</v>
      </c>
      <c r="F332" s="186" t="s">
        <v>23</v>
      </c>
      <c r="G332" s="107">
        <v>5108658</v>
      </c>
      <c r="H332" s="107">
        <f t="shared" ref="H332:H357" si="161">E332*G332</f>
        <v>5108658</v>
      </c>
      <c r="I332" s="187" t="s">
        <v>105</v>
      </c>
      <c r="J332" s="107">
        <v>3933666</v>
      </c>
      <c r="K332" s="100">
        <f t="shared" ref="K332:K343" si="162">H332-J332</f>
        <v>1174992</v>
      </c>
      <c r="L332" s="110">
        <f t="shared" ref="L332:L343" si="163">K332/H332</f>
        <v>0.23000012919244153</v>
      </c>
      <c r="M332" s="112" t="s">
        <v>915</v>
      </c>
      <c r="N332" s="112" t="s">
        <v>368</v>
      </c>
      <c r="O332" s="757" t="s">
        <v>27</v>
      </c>
      <c r="P332" s="479"/>
    </row>
    <row r="333" spans="1:16" s="615" customFormat="1" ht="93.75" customHeight="1">
      <c r="A333" s="44">
        <f t="shared" ref="A333:A337" si="164">A332+1</f>
        <v>316</v>
      </c>
      <c r="B333" s="183" t="s">
        <v>873</v>
      </c>
      <c r="C333" s="184" t="s">
        <v>165</v>
      </c>
      <c r="D333" s="183" t="s">
        <v>873</v>
      </c>
      <c r="E333" s="185">
        <v>1</v>
      </c>
      <c r="F333" s="186" t="s">
        <v>23</v>
      </c>
      <c r="G333" s="107">
        <v>6475724</v>
      </c>
      <c r="H333" s="107">
        <f t="shared" si="161"/>
        <v>6475724</v>
      </c>
      <c r="I333" s="187" t="s">
        <v>105</v>
      </c>
      <c r="J333" s="107">
        <v>6475724</v>
      </c>
      <c r="K333" s="100">
        <f t="shared" ref="K333:K336" si="165">H333-J333</f>
        <v>0</v>
      </c>
      <c r="L333" s="110">
        <f t="shared" ref="L333:L336" si="166">K333/H333</f>
        <v>0</v>
      </c>
      <c r="M333" s="577" t="s">
        <v>916</v>
      </c>
      <c r="N333" s="112" t="s">
        <v>370</v>
      </c>
      <c r="O333" s="757" t="s">
        <v>27</v>
      </c>
      <c r="P333" s="479"/>
    </row>
    <row r="334" spans="1:16" s="615" customFormat="1" ht="93.75" customHeight="1">
      <c r="A334" s="44">
        <f t="shared" si="164"/>
        <v>317</v>
      </c>
      <c r="B334" s="183" t="s">
        <v>874</v>
      </c>
      <c r="C334" s="184" t="s">
        <v>165</v>
      </c>
      <c r="D334" s="183" t="s">
        <v>874</v>
      </c>
      <c r="E334" s="185">
        <v>1</v>
      </c>
      <c r="F334" s="186" t="s">
        <v>23</v>
      </c>
      <c r="G334" s="107">
        <v>5425764</v>
      </c>
      <c r="H334" s="107">
        <f t="shared" si="161"/>
        <v>5425764</v>
      </c>
      <c r="I334" s="187" t="s">
        <v>105</v>
      </c>
      <c r="J334" s="107">
        <v>4883187.5999999996</v>
      </c>
      <c r="K334" s="100">
        <f t="shared" si="165"/>
        <v>542576.40000000037</v>
      </c>
      <c r="L334" s="110">
        <f t="shared" si="166"/>
        <v>0.10000000000000007</v>
      </c>
      <c r="M334" s="112" t="s">
        <v>1030</v>
      </c>
      <c r="N334" s="112" t="s">
        <v>370</v>
      </c>
      <c r="O334" s="757" t="s">
        <v>27</v>
      </c>
      <c r="P334" s="479"/>
    </row>
    <row r="335" spans="1:16" s="619" customFormat="1" ht="93.75" customHeight="1">
      <c r="A335" s="44">
        <f t="shared" si="164"/>
        <v>318</v>
      </c>
      <c r="B335" s="183" t="s">
        <v>889</v>
      </c>
      <c r="C335" s="184" t="s">
        <v>165</v>
      </c>
      <c r="D335" s="183" t="s">
        <v>889</v>
      </c>
      <c r="E335" s="185">
        <v>1</v>
      </c>
      <c r="F335" s="186" t="s">
        <v>23</v>
      </c>
      <c r="G335" s="107">
        <v>5178511</v>
      </c>
      <c r="H335" s="107">
        <f t="shared" si="161"/>
        <v>5178511</v>
      </c>
      <c r="I335" s="187" t="s">
        <v>111</v>
      </c>
      <c r="J335" s="107">
        <v>4272271.25</v>
      </c>
      <c r="K335" s="100">
        <f t="shared" si="165"/>
        <v>906239.75</v>
      </c>
      <c r="L335" s="110">
        <f t="shared" si="166"/>
        <v>0.17500006275935304</v>
      </c>
      <c r="M335" s="112" t="s">
        <v>1031</v>
      </c>
      <c r="N335" s="112" t="s">
        <v>368</v>
      </c>
      <c r="O335" s="757" t="s">
        <v>27</v>
      </c>
      <c r="P335" s="479"/>
    </row>
    <row r="336" spans="1:16" s="621" customFormat="1" ht="93.75" customHeight="1">
      <c r="A336" s="44">
        <f t="shared" si="164"/>
        <v>319</v>
      </c>
      <c r="B336" s="183" t="s">
        <v>893</v>
      </c>
      <c r="C336" s="184" t="s">
        <v>165</v>
      </c>
      <c r="D336" s="183" t="s">
        <v>893</v>
      </c>
      <c r="E336" s="185">
        <v>1</v>
      </c>
      <c r="F336" s="186" t="s">
        <v>23</v>
      </c>
      <c r="G336" s="107">
        <v>3843298</v>
      </c>
      <c r="H336" s="107">
        <f t="shared" si="161"/>
        <v>3843298</v>
      </c>
      <c r="I336" s="187" t="s">
        <v>111</v>
      </c>
      <c r="J336" s="107">
        <v>3401318.73</v>
      </c>
      <c r="K336" s="100">
        <f t="shared" si="165"/>
        <v>441979.27</v>
      </c>
      <c r="L336" s="110">
        <f t="shared" si="166"/>
        <v>0.115</v>
      </c>
      <c r="M336" s="112" t="s">
        <v>1032</v>
      </c>
      <c r="N336" s="112" t="s">
        <v>372</v>
      </c>
      <c r="O336" s="757" t="s">
        <v>27</v>
      </c>
      <c r="P336" s="479"/>
    </row>
    <row r="337" spans="1:16" s="573" customFormat="1" ht="93.75" customHeight="1">
      <c r="A337" s="44">
        <f t="shared" si="164"/>
        <v>320</v>
      </c>
      <c r="B337" s="183" t="s">
        <v>797</v>
      </c>
      <c r="C337" s="184" t="s">
        <v>165</v>
      </c>
      <c r="D337" s="183" t="s">
        <v>797</v>
      </c>
      <c r="E337" s="185">
        <v>1</v>
      </c>
      <c r="F337" s="186" t="s">
        <v>23</v>
      </c>
      <c r="G337" s="107">
        <v>365100</v>
      </c>
      <c r="H337" s="107">
        <f t="shared" si="161"/>
        <v>365100</v>
      </c>
      <c r="I337" s="187" t="s">
        <v>105</v>
      </c>
      <c r="J337" s="107">
        <v>365100</v>
      </c>
      <c r="K337" s="100">
        <f t="shared" si="162"/>
        <v>0</v>
      </c>
      <c r="L337" s="110">
        <f t="shared" si="163"/>
        <v>0</v>
      </c>
      <c r="M337" s="577" t="s">
        <v>1033</v>
      </c>
      <c r="N337" s="112" t="s">
        <v>372</v>
      </c>
      <c r="O337" s="757" t="s">
        <v>27</v>
      </c>
      <c r="P337" s="479"/>
    </row>
    <row r="338" spans="1:16" s="653" customFormat="1" ht="93.75" customHeight="1">
      <c r="A338" s="44">
        <f t="shared" ref="A338:A341" si="167">A337+1</f>
        <v>321</v>
      </c>
      <c r="B338" s="183" t="s">
        <v>957</v>
      </c>
      <c r="C338" s="184" t="s">
        <v>165</v>
      </c>
      <c r="D338" s="183" t="s">
        <v>957</v>
      </c>
      <c r="E338" s="185">
        <v>1</v>
      </c>
      <c r="F338" s="186" t="s">
        <v>23</v>
      </c>
      <c r="G338" s="107">
        <v>4293364</v>
      </c>
      <c r="H338" s="107">
        <f t="shared" si="161"/>
        <v>4293364</v>
      </c>
      <c r="I338" s="187" t="s">
        <v>111</v>
      </c>
      <c r="J338" s="107">
        <v>3348824</v>
      </c>
      <c r="K338" s="100">
        <f t="shared" si="162"/>
        <v>944540</v>
      </c>
      <c r="L338" s="110">
        <f t="shared" si="163"/>
        <v>0.21999998136659271</v>
      </c>
      <c r="M338" s="577" t="s">
        <v>1034</v>
      </c>
      <c r="N338" s="112" t="s">
        <v>372</v>
      </c>
      <c r="O338" s="757" t="s">
        <v>27</v>
      </c>
      <c r="P338" s="479"/>
    </row>
    <row r="339" spans="1:16" s="666" customFormat="1" ht="93.75" customHeight="1">
      <c r="A339" s="44">
        <f t="shared" si="167"/>
        <v>322</v>
      </c>
      <c r="B339" s="183" t="s">
        <v>986</v>
      </c>
      <c r="C339" s="184" t="s">
        <v>165</v>
      </c>
      <c r="D339" s="183" t="s">
        <v>986</v>
      </c>
      <c r="E339" s="185">
        <v>1</v>
      </c>
      <c r="F339" s="186" t="s">
        <v>23</v>
      </c>
      <c r="G339" s="107">
        <v>3116414</v>
      </c>
      <c r="H339" s="107">
        <f t="shared" si="161"/>
        <v>3116414</v>
      </c>
      <c r="I339" s="187" t="s">
        <v>111</v>
      </c>
      <c r="J339" s="107">
        <v>2571042</v>
      </c>
      <c r="K339" s="100">
        <f t="shared" si="162"/>
        <v>545372</v>
      </c>
      <c r="L339" s="110">
        <f t="shared" si="163"/>
        <v>0.17499985560326708</v>
      </c>
      <c r="M339" s="577" t="s">
        <v>1035</v>
      </c>
      <c r="N339" s="112" t="s">
        <v>372</v>
      </c>
      <c r="O339" s="757" t="s">
        <v>27</v>
      </c>
      <c r="P339" s="479"/>
    </row>
    <row r="340" spans="1:16" s="667" customFormat="1" ht="93.75" customHeight="1">
      <c r="A340" s="44">
        <f t="shared" si="167"/>
        <v>323</v>
      </c>
      <c r="B340" s="183" t="s">
        <v>987</v>
      </c>
      <c r="C340" s="184" t="s">
        <v>165</v>
      </c>
      <c r="D340" s="183" t="s">
        <v>987</v>
      </c>
      <c r="E340" s="185">
        <v>1</v>
      </c>
      <c r="F340" s="186" t="s">
        <v>23</v>
      </c>
      <c r="G340" s="107">
        <v>3049400</v>
      </c>
      <c r="H340" s="107">
        <f t="shared" si="161"/>
        <v>3049400</v>
      </c>
      <c r="I340" s="187" t="s">
        <v>111</v>
      </c>
      <c r="J340" s="107">
        <v>2531002</v>
      </c>
      <c r="K340" s="100">
        <f t="shared" si="162"/>
        <v>518398</v>
      </c>
      <c r="L340" s="110">
        <f t="shared" si="163"/>
        <v>0.17</v>
      </c>
      <c r="M340" s="577" t="s">
        <v>1036</v>
      </c>
      <c r="N340" s="112" t="s">
        <v>370</v>
      </c>
      <c r="O340" s="757" t="s">
        <v>27</v>
      </c>
      <c r="P340" s="479"/>
    </row>
    <row r="341" spans="1:16" s="681" customFormat="1" ht="93.75" customHeight="1">
      <c r="A341" s="44">
        <f t="shared" si="167"/>
        <v>324</v>
      </c>
      <c r="B341" s="183" t="s">
        <v>1010</v>
      </c>
      <c r="C341" s="184" t="s">
        <v>165</v>
      </c>
      <c r="D341" s="183" t="s">
        <v>1010</v>
      </c>
      <c r="E341" s="185">
        <v>1</v>
      </c>
      <c r="F341" s="186" t="s">
        <v>23</v>
      </c>
      <c r="G341" s="107">
        <v>4561348</v>
      </c>
      <c r="H341" s="107">
        <f t="shared" si="161"/>
        <v>4561348</v>
      </c>
      <c r="I341" s="187" t="s">
        <v>84</v>
      </c>
      <c r="J341" s="107">
        <v>4561348</v>
      </c>
      <c r="K341" s="100">
        <f t="shared" ref="K341:K342" si="168">H341-J341</f>
        <v>0</v>
      </c>
      <c r="L341" s="110">
        <f t="shared" ref="L341:L342" si="169">K341/H341</f>
        <v>0</v>
      </c>
      <c r="M341" s="577" t="s">
        <v>1037</v>
      </c>
      <c r="N341" s="112" t="s">
        <v>372</v>
      </c>
      <c r="O341" s="757" t="s">
        <v>27</v>
      </c>
      <c r="P341" s="479"/>
    </row>
    <row r="342" spans="1:16" s="683" customFormat="1" ht="93.75" customHeight="1">
      <c r="A342" s="44">
        <f t="shared" ref="A342:A347" si="170">A341+1</f>
        <v>325</v>
      </c>
      <c r="B342" s="183" t="s">
        <v>1014</v>
      </c>
      <c r="C342" s="184" t="s">
        <v>165</v>
      </c>
      <c r="D342" s="183" t="s">
        <v>1014</v>
      </c>
      <c r="E342" s="185">
        <v>1</v>
      </c>
      <c r="F342" s="186" t="s">
        <v>23</v>
      </c>
      <c r="G342" s="107">
        <v>3978211</v>
      </c>
      <c r="H342" s="107">
        <f t="shared" si="161"/>
        <v>3978211</v>
      </c>
      <c r="I342" s="187" t="s">
        <v>464</v>
      </c>
      <c r="J342" s="107">
        <v>3759409</v>
      </c>
      <c r="K342" s="100">
        <f t="shared" si="168"/>
        <v>218802</v>
      </c>
      <c r="L342" s="110">
        <f t="shared" si="169"/>
        <v>5.5000099290862151E-2</v>
      </c>
      <c r="M342" s="112" t="s">
        <v>1070</v>
      </c>
      <c r="N342" s="112" t="s">
        <v>370</v>
      </c>
      <c r="O342" s="757" t="s">
        <v>27</v>
      </c>
      <c r="P342" s="479"/>
    </row>
    <row r="343" spans="1:16" s="676" customFormat="1" ht="93.75" customHeight="1">
      <c r="A343" s="44">
        <f t="shared" si="170"/>
        <v>326</v>
      </c>
      <c r="B343" s="183" t="s">
        <v>1058</v>
      </c>
      <c r="C343" s="184" t="s">
        <v>165</v>
      </c>
      <c r="D343" s="183" t="s">
        <v>1058</v>
      </c>
      <c r="E343" s="185">
        <v>3</v>
      </c>
      <c r="F343" s="186" t="s">
        <v>66</v>
      </c>
      <c r="G343" s="107">
        <v>5803.57</v>
      </c>
      <c r="H343" s="107">
        <f t="shared" si="161"/>
        <v>17410.71</v>
      </c>
      <c r="I343" s="187" t="s">
        <v>84</v>
      </c>
      <c r="J343" s="107">
        <v>17411</v>
      </c>
      <c r="K343" s="100">
        <f t="shared" si="162"/>
        <v>-0.29000000000087311</v>
      </c>
      <c r="L343" s="110">
        <f t="shared" si="163"/>
        <v>-1.6656414356500864E-5</v>
      </c>
      <c r="M343" s="112" t="s">
        <v>1038</v>
      </c>
      <c r="N343" s="112" t="s">
        <v>1006</v>
      </c>
      <c r="O343" s="757" t="s">
        <v>27</v>
      </c>
      <c r="P343" s="479"/>
    </row>
    <row r="344" spans="1:16" s="806" customFormat="1" ht="93.75" customHeight="1">
      <c r="A344" s="44">
        <f t="shared" si="170"/>
        <v>327</v>
      </c>
      <c r="B344" s="183" t="s">
        <v>1127</v>
      </c>
      <c r="C344" s="184" t="s">
        <v>165</v>
      </c>
      <c r="D344" s="183" t="s">
        <v>1127</v>
      </c>
      <c r="E344" s="185">
        <v>1</v>
      </c>
      <c r="F344" s="186" t="s">
        <v>23</v>
      </c>
      <c r="G344" s="107">
        <v>0</v>
      </c>
      <c r="H344" s="107">
        <f t="shared" si="161"/>
        <v>0</v>
      </c>
      <c r="I344" s="187" t="s">
        <v>464</v>
      </c>
      <c r="J344" s="107"/>
      <c r="K344" s="100"/>
      <c r="L344" s="110"/>
      <c r="M344" s="112" t="s">
        <v>1128</v>
      </c>
      <c r="N344" s="112"/>
      <c r="O344" s="757" t="s">
        <v>27</v>
      </c>
      <c r="P344" s="479" t="s">
        <v>1144</v>
      </c>
    </row>
    <row r="345" spans="1:16" s="806" customFormat="1" ht="93.75" customHeight="1">
      <c r="A345" s="44">
        <f t="shared" si="170"/>
        <v>328</v>
      </c>
      <c r="B345" s="183" t="s">
        <v>1129</v>
      </c>
      <c r="C345" s="184" t="s">
        <v>165</v>
      </c>
      <c r="D345" s="183" t="s">
        <v>1129</v>
      </c>
      <c r="E345" s="185">
        <v>1</v>
      </c>
      <c r="F345" s="186" t="s">
        <v>23</v>
      </c>
      <c r="G345" s="107">
        <v>3432546</v>
      </c>
      <c r="H345" s="107">
        <f t="shared" si="161"/>
        <v>3432546</v>
      </c>
      <c r="I345" s="187" t="s">
        <v>464</v>
      </c>
      <c r="J345" s="107">
        <v>3432545.75</v>
      </c>
      <c r="K345" s="100">
        <f t="shared" ref="K345:K352" si="171">H345-J345</f>
        <v>0.25</v>
      </c>
      <c r="L345" s="110">
        <f t="shared" ref="L345:L352" si="172">K345/H345</f>
        <v>7.2832235897202833E-8</v>
      </c>
      <c r="M345" s="577" t="s">
        <v>1133</v>
      </c>
      <c r="N345" s="112" t="s">
        <v>372</v>
      </c>
      <c r="O345" s="757" t="s">
        <v>27</v>
      </c>
      <c r="P345" s="479"/>
    </row>
    <row r="346" spans="1:16" s="806" customFormat="1" ht="93.75" customHeight="1">
      <c r="A346" s="44">
        <f t="shared" si="170"/>
        <v>329</v>
      </c>
      <c r="B346" s="183" t="s">
        <v>1130</v>
      </c>
      <c r="C346" s="184" t="s">
        <v>165</v>
      </c>
      <c r="D346" s="183" t="s">
        <v>1130</v>
      </c>
      <c r="E346" s="185">
        <v>1</v>
      </c>
      <c r="F346" s="186" t="s">
        <v>23</v>
      </c>
      <c r="G346" s="107">
        <v>3052091</v>
      </c>
      <c r="H346" s="107">
        <f t="shared" si="161"/>
        <v>3052091</v>
      </c>
      <c r="I346" s="187" t="s">
        <v>464</v>
      </c>
      <c r="J346" s="107">
        <v>2853705</v>
      </c>
      <c r="K346" s="100">
        <f t="shared" si="171"/>
        <v>198386</v>
      </c>
      <c r="L346" s="110">
        <f t="shared" si="172"/>
        <v>6.500002784975939E-2</v>
      </c>
      <c r="M346" s="577" t="s">
        <v>1134</v>
      </c>
      <c r="N346" s="112" t="s">
        <v>372</v>
      </c>
      <c r="O346" s="757" t="s">
        <v>27</v>
      </c>
      <c r="P346" s="479"/>
    </row>
    <row r="347" spans="1:16" s="806" customFormat="1" ht="93.75" customHeight="1">
      <c r="A347" s="44">
        <f t="shared" si="170"/>
        <v>330</v>
      </c>
      <c r="B347" s="183" t="s">
        <v>1131</v>
      </c>
      <c r="C347" s="184" t="s">
        <v>165</v>
      </c>
      <c r="D347" s="183" t="s">
        <v>1131</v>
      </c>
      <c r="E347" s="185">
        <v>1</v>
      </c>
      <c r="F347" s="186" t="s">
        <v>23</v>
      </c>
      <c r="G347" s="107">
        <v>5350592</v>
      </c>
      <c r="H347" s="107">
        <f t="shared" si="161"/>
        <v>5350592</v>
      </c>
      <c r="I347" s="187" t="s">
        <v>464</v>
      </c>
      <c r="J347" s="107">
        <v>4066450</v>
      </c>
      <c r="K347" s="100">
        <f t="shared" si="171"/>
        <v>1284142</v>
      </c>
      <c r="L347" s="110">
        <f t="shared" si="172"/>
        <v>0.23999998504838344</v>
      </c>
      <c r="M347" s="112" t="s">
        <v>1263</v>
      </c>
      <c r="N347" s="112" t="s">
        <v>368</v>
      </c>
      <c r="O347" s="757" t="s">
        <v>27</v>
      </c>
      <c r="P347" s="479"/>
    </row>
    <row r="348" spans="1:16" s="818" customFormat="1" ht="93.75" customHeight="1">
      <c r="A348" s="44">
        <f t="shared" ref="A348:A362" si="173">A347+1</f>
        <v>331</v>
      </c>
      <c r="B348" s="183" t="s">
        <v>1149</v>
      </c>
      <c r="C348" s="184" t="s">
        <v>165</v>
      </c>
      <c r="D348" s="183" t="s">
        <v>1149</v>
      </c>
      <c r="E348" s="185">
        <v>1</v>
      </c>
      <c r="F348" s="186" t="s">
        <v>23</v>
      </c>
      <c r="G348" s="107">
        <v>5147357</v>
      </c>
      <c r="H348" s="107">
        <f t="shared" si="161"/>
        <v>5147357</v>
      </c>
      <c r="I348" s="187" t="s">
        <v>464</v>
      </c>
      <c r="J348" s="107">
        <v>4169359.01</v>
      </c>
      <c r="K348" s="100">
        <f t="shared" si="171"/>
        <v>977997.99000000022</v>
      </c>
      <c r="L348" s="110">
        <f t="shared" si="172"/>
        <v>0.19000003108391358</v>
      </c>
      <c r="M348" s="112" t="s">
        <v>1264</v>
      </c>
      <c r="N348" s="112" t="s">
        <v>370</v>
      </c>
      <c r="O348" s="757" t="s">
        <v>27</v>
      </c>
      <c r="P348" s="479"/>
    </row>
    <row r="349" spans="1:16" s="833" customFormat="1" ht="93.75" customHeight="1">
      <c r="A349" s="44">
        <f t="shared" si="173"/>
        <v>332</v>
      </c>
      <c r="B349" s="183" t="s">
        <v>1187</v>
      </c>
      <c r="C349" s="184" t="s">
        <v>165</v>
      </c>
      <c r="D349" s="183" t="s">
        <v>1187</v>
      </c>
      <c r="E349" s="185">
        <v>1</v>
      </c>
      <c r="F349" s="186" t="s">
        <v>23</v>
      </c>
      <c r="G349" s="107">
        <v>4542690</v>
      </c>
      <c r="H349" s="107">
        <f t="shared" si="161"/>
        <v>4542690</v>
      </c>
      <c r="I349" s="187" t="s">
        <v>378</v>
      </c>
      <c r="J349" s="107">
        <v>4542690</v>
      </c>
      <c r="K349" s="100">
        <f t="shared" si="171"/>
        <v>0</v>
      </c>
      <c r="L349" s="110">
        <f t="shared" si="172"/>
        <v>0</v>
      </c>
      <c r="M349" s="577" t="s">
        <v>1265</v>
      </c>
      <c r="N349" s="112" t="s">
        <v>372</v>
      </c>
      <c r="O349" s="757" t="s">
        <v>27</v>
      </c>
      <c r="P349" s="479"/>
    </row>
    <row r="350" spans="1:16" s="873" customFormat="1" ht="93.75" customHeight="1">
      <c r="A350" s="44">
        <f t="shared" ref="A350:A360" si="174">A349+1</f>
        <v>333</v>
      </c>
      <c r="B350" s="183" t="s">
        <v>1210</v>
      </c>
      <c r="C350" s="184" t="s">
        <v>165</v>
      </c>
      <c r="D350" s="183" t="s">
        <v>1210</v>
      </c>
      <c r="E350" s="185">
        <v>1</v>
      </c>
      <c r="F350" s="186" t="s">
        <v>23</v>
      </c>
      <c r="G350" s="107">
        <v>4139470</v>
      </c>
      <c r="H350" s="107">
        <f t="shared" si="161"/>
        <v>4139470</v>
      </c>
      <c r="I350" s="187" t="s">
        <v>378</v>
      </c>
      <c r="J350" s="107">
        <v>4118773</v>
      </c>
      <c r="K350" s="100">
        <f t="shared" si="171"/>
        <v>20697</v>
      </c>
      <c r="L350" s="110">
        <f t="shared" si="172"/>
        <v>4.9999154481129224E-3</v>
      </c>
      <c r="M350" s="577" t="s">
        <v>1366</v>
      </c>
      <c r="N350" s="112" t="s">
        <v>368</v>
      </c>
      <c r="O350" s="757" t="s">
        <v>27</v>
      </c>
      <c r="P350" s="479"/>
    </row>
    <row r="351" spans="1:16" s="902" customFormat="1" ht="93.75" customHeight="1">
      <c r="A351" s="44">
        <f t="shared" si="174"/>
        <v>334</v>
      </c>
      <c r="B351" s="183" t="s">
        <v>1277</v>
      </c>
      <c r="C351" s="184" t="s">
        <v>165</v>
      </c>
      <c r="D351" s="183" t="s">
        <v>1277</v>
      </c>
      <c r="E351" s="185">
        <v>1</v>
      </c>
      <c r="F351" s="186" t="s">
        <v>23</v>
      </c>
      <c r="G351" s="107">
        <v>7874411.6799999997</v>
      </c>
      <c r="H351" s="107">
        <f t="shared" si="161"/>
        <v>7874411.6799999997</v>
      </c>
      <c r="I351" s="187" t="s">
        <v>378</v>
      </c>
      <c r="J351" s="107">
        <v>6811366.0599999996</v>
      </c>
      <c r="K351" s="100">
        <f t="shared" si="171"/>
        <v>1063045.6200000001</v>
      </c>
      <c r="L351" s="110">
        <f t="shared" si="172"/>
        <v>0.13500000548612415</v>
      </c>
      <c r="M351" s="577" t="s">
        <v>1367</v>
      </c>
      <c r="N351" s="112" t="s">
        <v>368</v>
      </c>
      <c r="O351" s="757" t="s">
        <v>27</v>
      </c>
      <c r="P351" s="479"/>
    </row>
    <row r="352" spans="1:16" s="902" customFormat="1" ht="93.75" customHeight="1">
      <c r="A352" s="44">
        <f t="shared" si="174"/>
        <v>335</v>
      </c>
      <c r="B352" s="183" t="s">
        <v>1276</v>
      </c>
      <c r="C352" s="184" t="s">
        <v>165</v>
      </c>
      <c r="D352" s="183" t="s">
        <v>1276</v>
      </c>
      <c r="E352" s="185">
        <v>1</v>
      </c>
      <c r="F352" s="186" t="s">
        <v>23</v>
      </c>
      <c r="G352" s="107">
        <v>7654005.3499999996</v>
      </c>
      <c r="H352" s="107">
        <f t="shared" si="161"/>
        <v>7654005.3499999996</v>
      </c>
      <c r="I352" s="187" t="s">
        <v>108</v>
      </c>
      <c r="J352" s="107">
        <v>6123204.1500000004</v>
      </c>
      <c r="K352" s="100">
        <f t="shared" si="171"/>
        <v>1530801.1999999993</v>
      </c>
      <c r="L352" s="110">
        <f t="shared" si="172"/>
        <v>0.20000001698457126</v>
      </c>
      <c r="M352" s="577" t="s">
        <v>1333</v>
      </c>
      <c r="N352" s="112" t="s">
        <v>372</v>
      </c>
      <c r="O352" s="757" t="s">
        <v>27</v>
      </c>
      <c r="P352" s="479"/>
    </row>
    <row r="353" spans="1:16" s="904" customFormat="1" ht="93.75" customHeight="1">
      <c r="A353" s="44">
        <f t="shared" ref="A353:A358" si="175">A352+1</f>
        <v>336</v>
      </c>
      <c r="B353" s="183" t="s">
        <v>1282</v>
      </c>
      <c r="C353" s="184" t="s">
        <v>165</v>
      </c>
      <c r="D353" s="183" t="s">
        <v>1282</v>
      </c>
      <c r="E353" s="185">
        <v>1</v>
      </c>
      <c r="F353" s="186" t="s">
        <v>23</v>
      </c>
      <c r="G353" s="107">
        <v>12623480.949999999</v>
      </c>
      <c r="H353" s="107">
        <f t="shared" si="161"/>
        <v>12623480.949999999</v>
      </c>
      <c r="I353" s="187" t="s">
        <v>108</v>
      </c>
      <c r="J353" s="107">
        <v>12623480.949999999</v>
      </c>
      <c r="K353" s="100">
        <f t="shared" ref="K353" si="176">H353-J353</f>
        <v>0</v>
      </c>
      <c r="L353" s="110">
        <f t="shared" ref="L353" si="177">K353/H353</f>
        <v>0</v>
      </c>
      <c r="M353" s="577" t="s">
        <v>1334</v>
      </c>
      <c r="N353" s="112" t="s">
        <v>372</v>
      </c>
      <c r="O353" s="757" t="s">
        <v>27</v>
      </c>
      <c r="P353" s="479"/>
    </row>
    <row r="354" spans="1:16" s="930" customFormat="1" ht="93.75" customHeight="1">
      <c r="A354" s="44">
        <f t="shared" si="175"/>
        <v>337</v>
      </c>
      <c r="B354" s="183" t="s">
        <v>1323</v>
      </c>
      <c r="C354" s="184" t="s">
        <v>165</v>
      </c>
      <c r="D354" s="183" t="s">
        <v>1323</v>
      </c>
      <c r="E354" s="185">
        <v>1</v>
      </c>
      <c r="F354" s="186" t="s">
        <v>23</v>
      </c>
      <c r="G354" s="107">
        <v>3616432</v>
      </c>
      <c r="H354" s="107">
        <f t="shared" si="161"/>
        <v>3616432</v>
      </c>
      <c r="I354" s="187" t="s">
        <v>108</v>
      </c>
      <c r="J354" s="107">
        <v>3616432</v>
      </c>
      <c r="K354" s="100">
        <f t="shared" ref="K354:K357" si="178">H354-J354</f>
        <v>0</v>
      </c>
      <c r="L354" s="110">
        <f t="shared" ref="L354:L357" si="179">K354/H354</f>
        <v>0</v>
      </c>
      <c r="M354" s="577" t="s">
        <v>1368</v>
      </c>
      <c r="N354" s="112" t="s">
        <v>372</v>
      </c>
      <c r="O354" s="757" t="s">
        <v>27</v>
      </c>
      <c r="P354" s="479"/>
    </row>
    <row r="355" spans="1:16" s="949" customFormat="1" ht="93.75" customHeight="1">
      <c r="A355" s="44">
        <f t="shared" si="175"/>
        <v>338</v>
      </c>
      <c r="B355" s="183" t="s">
        <v>1347</v>
      </c>
      <c r="C355" s="184" t="s">
        <v>165</v>
      </c>
      <c r="D355" s="183" t="s">
        <v>1347</v>
      </c>
      <c r="E355" s="185">
        <v>1</v>
      </c>
      <c r="F355" s="186" t="s">
        <v>23</v>
      </c>
      <c r="G355" s="107">
        <v>4528319</v>
      </c>
      <c r="H355" s="107">
        <f t="shared" si="161"/>
        <v>4528319</v>
      </c>
      <c r="I355" s="187" t="s">
        <v>108</v>
      </c>
      <c r="J355" s="107">
        <v>3803787.62</v>
      </c>
      <c r="K355" s="100">
        <f t="shared" si="178"/>
        <v>724531.37999999989</v>
      </c>
      <c r="L355" s="110">
        <f t="shared" si="179"/>
        <v>0.16000007508304956</v>
      </c>
      <c r="M355" s="577" t="s">
        <v>1369</v>
      </c>
      <c r="N355" s="112" t="s">
        <v>372</v>
      </c>
      <c r="O355" s="757" t="s">
        <v>27</v>
      </c>
      <c r="P355" s="479"/>
    </row>
    <row r="356" spans="1:16" s="951" customFormat="1" ht="93.75" customHeight="1">
      <c r="A356" s="44">
        <f t="shared" si="175"/>
        <v>339</v>
      </c>
      <c r="B356" s="183" t="s">
        <v>1348</v>
      </c>
      <c r="C356" s="184" t="s">
        <v>165</v>
      </c>
      <c r="D356" s="183" t="s">
        <v>1348</v>
      </c>
      <c r="E356" s="185">
        <v>1</v>
      </c>
      <c r="F356" s="186" t="s">
        <v>23</v>
      </c>
      <c r="G356" s="107">
        <v>3761273</v>
      </c>
      <c r="H356" s="107">
        <f t="shared" si="161"/>
        <v>3761273</v>
      </c>
      <c r="I356" s="187" t="s">
        <v>468</v>
      </c>
      <c r="J356" s="107">
        <v>3667241</v>
      </c>
      <c r="K356" s="100">
        <f t="shared" si="178"/>
        <v>94032</v>
      </c>
      <c r="L356" s="110">
        <f t="shared" si="179"/>
        <v>2.50000465268009E-2</v>
      </c>
      <c r="M356" s="577" t="s">
        <v>1370</v>
      </c>
      <c r="N356" s="112" t="s">
        <v>372</v>
      </c>
      <c r="O356" s="757" t="s">
        <v>27</v>
      </c>
      <c r="P356" s="479"/>
    </row>
    <row r="357" spans="1:16" s="1009" customFormat="1" ht="93.75" customHeight="1">
      <c r="A357" s="44">
        <f t="shared" si="175"/>
        <v>340</v>
      </c>
      <c r="B357" s="183" t="s">
        <v>1411</v>
      </c>
      <c r="C357" s="184" t="s">
        <v>165</v>
      </c>
      <c r="D357" s="183" t="s">
        <v>1411</v>
      </c>
      <c r="E357" s="185">
        <v>1</v>
      </c>
      <c r="F357" s="186" t="s">
        <v>23</v>
      </c>
      <c r="G357" s="107">
        <v>5012286</v>
      </c>
      <c r="H357" s="107">
        <f t="shared" si="161"/>
        <v>5012286</v>
      </c>
      <c r="I357" s="187" t="s">
        <v>1381</v>
      </c>
      <c r="J357" s="107">
        <v>4310566</v>
      </c>
      <c r="K357" s="100">
        <f t="shared" si="178"/>
        <v>701720</v>
      </c>
      <c r="L357" s="110">
        <f t="shared" si="179"/>
        <v>0.13999999201960941</v>
      </c>
      <c r="M357" s="577" t="s">
        <v>1412</v>
      </c>
      <c r="N357" s="112" t="s">
        <v>368</v>
      </c>
      <c r="O357" s="757" t="s">
        <v>27</v>
      </c>
      <c r="P357" s="479"/>
    </row>
    <row r="358" spans="1:16" s="837" customFormat="1" ht="61.5" customHeight="1">
      <c r="A358" s="849">
        <f t="shared" si="175"/>
        <v>341</v>
      </c>
      <c r="B358" s="838" t="s">
        <v>377</v>
      </c>
      <c r="C358" s="839"/>
      <c r="D358" s="838"/>
      <c r="E358" s="602"/>
      <c r="F358" s="840"/>
      <c r="G358" s="841"/>
      <c r="H358" s="841">
        <v>562322</v>
      </c>
      <c r="I358" s="603"/>
      <c r="J358" s="841"/>
      <c r="K358" s="605"/>
      <c r="L358" s="842"/>
      <c r="M358" s="843"/>
      <c r="N358" s="607"/>
      <c r="O358" s="782" t="s">
        <v>48</v>
      </c>
      <c r="P358" s="479"/>
    </row>
    <row r="359" spans="1:16" s="881" customFormat="1" ht="61.5" customHeight="1">
      <c r="A359" s="849">
        <f t="shared" si="174"/>
        <v>342</v>
      </c>
      <c r="B359" s="838" t="s">
        <v>97</v>
      </c>
      <c r="C359" s="839"/>
      <c r="D359" s="838" t="s">
        <v>1207</v>
      </c>
      <c r="E359" s="602"/>
      <c r="F359" s="840"/>
      <c r="G359" s="841"/>
      <c r="H359" s="841"/>
      <c r="I359" s="603"/>
      <c r="J359" s="841"/>
      <c r="K359" s="605"/>
      <c r="L359" s="842"/>
      <c r="M359" s="613" t="s">
        <v>1239</v>
      </c>
      <c r="N359" s="607"/>
      <c r="O359" s="782"/>
      <c r="P359" s="479"/>
    </row>
    <row r="360" spans="1:16" s="43" customFormat="1" ht="63">
      <c r="A360" s="849">
        <f t="shared" si="174"/>
        <v>343</v>
      </c>
      <c r="B360" s="838" t="s">
        <v>1206</v>
      </c>
      <c r="C360" s="599" t="s">
        <v>43</v>
      </c>
      <c r="D360" s="844" t="s">
        <v>1278</v>
      </c>
      <c r="E360" s="602">
        <v>1</v>
      </c>
      <c r="F360" s="599" t="s">
        <v>23</v>
      </c>
      <c r="G360" s="845">
        <v>1160000</v>
      </c>
      <c r="H360" s="846">
        <v>1160000</v>
      </c>
      <c r="I360" s="932" t="s">
        <v>108</v>
      </c>
      <c r="J360" s="845">
        <v>859000</v>
      </c>
      <c r="K360" s="605">
        <f t="shared" ref="K360" si="180">H360-J360</f>
        <v>301000</v>
      </c>
      <c r="L360" s="848">
        <f t="shared" si="150"/>
        <v>0.25948275862068965</v>
      </c>
      <c r="M360" s="962" t="s">
        <v>1371</v>
      </c>
      <c r="N360" s="607" t="s">
        <v>814</v>
      </c>
      <c r="O360" s="782" t="s">
        <v>48</v>
      </c>
      <c r="P360" s="479" t="s">
        <v>1240</v>
      </c>
    </row>
    <row r="361" spans="1:16" s="43" customFormat="1">
      <c r="A361" s="849">
        <f t="shared" si="173"/>
        <v>344</v>
      </c>
      <c r="B361" s="838" t="s">
        <v>97</v>
      </c>
      <c r="C361" s="599"/>
      <c r="D361" s="598"/>
      <c r="E361" s="602"/>
      <c r="F361" s="599"/>
      <c r="G361" s="850"/>
      <c r="H361" s="846"/>
      <c r="I361" s="851"/>
      <c r="J361" s="847"/>
      <c r="K361" s="847"/>
      <c r="L361" s="848"/>
      <c r="M361" s="607"/>
      <c r="N361" s="607"/>
      <c r="O361" s="782" t="s">
        <v>48</v>
      </c>
      <c r="P361" s="479"/>
    </row>
    <row r="362" spans="1:16" s="43" customFormat="1">
      <c r="A362" s="849">
        <f t="shared" si="173"/>
        <v>345</v>
      </c>
      <c r="B362" s="838" t="s">
        <v>97</v>
      </c>
      <c r="C362" s="599"/>
      <c r="D362" s="598"/>
      <c r="E362" s="602"/>
      <c r="F362" s="599"/>
      <c r="G362" s="850"/>
      <c r="H362" s="846"/>
      <c r="I362" s="851"/>
      <c r="J362" s="847"/>
      <c r="K362" s="847"/>
      <c r="L362" s="852"/>
      <c r="M362" s="607"/>
      <c r="N362" s="607"/>
      <c r="O362" s="782" t="s">
        <v>48</v>
      </c>
      <c r="P362" s="479"/>
    </row>
    <row r="363" spans="1:16" s="43" customFormat="1">
      <c r="A363" s="849">
        <f t="shared" si="158"/>
        <v>346</v>
      </c>
      <c r="B363" s="838" t="s">
        <v>97</v>
      </c>
      <c r="C363" s="599"/>
      <c r="D363" s="844"/>
      <c r="E363" s="602"/>
      <c r="F363" s="599"/>
      <c r="G363" s="850"/>
      <c r="H363" s="846"/>
      <c r="I363" s="851"/>
      <c r="J363" s="847"/>
      <c r="K363" s="847"/>
      <c r="L363" s="852"/>
      <c r="M363" s="607"/>
      <c r="N363" s="607"/>
      <c r="O363" s="782" t="s">
        <v>48</v>
      </c>
      <c r="P363" s="479"/>
    </row>
    <row r="364" spans="1:16" s="837" customFormat="1" ht="21" customHeight="1">
      <c r="A364" s="849">
        <f>A363+1</f>
        <v>347</v>
      </c>
      <c r="B364" s="838" t="s">
        <v>97</v>
      </c>
      <c r="C364" s="599"/>
      <c r="D364" s="844"/>
      <c r="E364" s="602"/>
      <c r="F364" s="599"/>
      <c r="G364" s="850"/>
      <c r="H364" s="846"/>
      <c r="I364" s="851"/>
      <c r="J364" s="847"/>
      <c r="K364" s="847"/>
      <c r="L364" s="852"/>
      <c r="M364" s="607"/>
      <c r="N364" s="607"/>
      <c r="O364" s="782" t="s">
        <v>48</v>
      </c>
      <c r="P364" s="479"/>
    </row>
    <row r="365" spans="1:16" s="43" customFormat="1" ht="47.25">
      <c r="A365" s="44">
        <f>A364+1</f>
        <v>348</v>
      </c>
      <c r="B365" s="45" t="s">
        <v>380</v>
      </c>
      <c r="C365" s="46" t="s">
        <v>381</v>
      </c>
      <c r="D365" s="317" t="s">
        <v>380</v>
      </c>
      <c r="E365" s="318">
        <v>1</v>
      </c>
      <c r="F365" s="44" t="s">
        <v>23</v>
      </c>
      <c r="G365" s="77">
        <v>1264571</v>
      </c>
      <c r="H365" s="60">
        <f>E365*G365</f>
        <v>1264571</v>
      </c>
      <c r="I365" s="51" t="s">
        <v>73</v>
      </c>
      <c r="J365" s="53">
        <v>1264467</v>
      </c>
      <c r="K365" s="53">
        <f>H365-J365</f>
        <v>104</v>
      </c>
      <c r="L365" s="316">
        <f>K365/H365</f>
        <v>8.2241329272931296E-5</v>
      </c>
      <c r="M365" s="361" t="s">
        <v>805</v>
      </c>
      <c r="N365" s="57" t="s">
        <v>382</v>
      </c>
      <c r="O365" s="752" t="s">
        <v>48</v>
      </c>
      <c r="P365" s="479"/>
    </row>
    <row r="366" spans="1:16" s="43" customFormat="1" ht="16.5" thickBot="1">
      <c r="A366" s="1026" t="s">
        <v>383</v>
      </c>
      <c r="B366" s="1027"/>
      <c r="C366" s="1028"/>
      <c r="D366" s="297"/>
      <c r="E366" s="297"/>
      <c r="F366" s="297"/>
      <c r="G366" s="297"/>
      <c r="H366" s="298">
        <f>H367</f>
        <v>1999432.5</v>
      </c>
      <c r="I366" s="299"/>
      <c r="J366" s="298">
        <f ca="1">SUM(J362:J372)</f>
        <v>0</v>
      </c>
      <c r="K366" s="298">
        <f ca="1">SUM(K362:K372)</f>
        <v>0</v>
      </c>
      <c r="L366" s="319">
        <f ca="1">K366/H366</f>
        <v>0</v>
      </c>
      <c r="M366" s="301"/>
      <c r="N366" s="302"/>
      <c r="O366" s="775"/>
      <c r="P366" s="479"/>
    </row>
    <row r="367" spans="1:16" s="43" customFormat="1" ht="32.25" thickBot="1">
      <c r="A367" s="44">
        <f>A365+1</f>
        <v>349</v>
      </c>
      <c r="B367" s="45" t="s">
        <v>384</v>
      </c>
      <c r="C367" s="320" t="s">
        <v>381</v>
      </c>
      <c r="D367" s="45" t="s">
        <v>384</v>
      </c>
      <c r="E367" s="76">
        <v>1</v>
      </c>
      <c r="F367" s="50" t="s">
        <v>919</v>
      </c>
      <c r="G367" s="321"/>
      <c r="H367" s="60">
        <v>1999432.5</v>
      </c>
      <c r="I367" s="59" t="s">
        <v>64</v>
      </c>
      <c r="J367" s="60">
        <v>1999432.5</v>
      </c>
      <c r="K367" s="53">
        <f>H367-J367</f>
        <v>0</v>
      </c>
      <c r="L367" s="316">
        <f>K367/H367</f>
        <v>0</v>
      </c>
      <c r="M367" s="57" t="s">
        <v>611</v>
      </c>
      <c r="N367" s="57" t="s">
        <v>382</v>
      </c>
      <c r="O367" s="752" t="s">
        <v>48</v>
      </c>
      <c r="P367" s="479"/>
    </row>
    <row r="368" spans="1:16" s="43" customFormat="1" ht="16.5" thickBot="1">
      <c r="A368" s="1013" t="s">
        <v>49</v>
      </c>
      <c r="B368" s="1027"/>
      <c r="C368" s="1028"/>
      <c r="D368" s="297"/>
      <c r="E368" s="297"/>
      <c r="F368" s="297"/>
      <c r="G368" s="297"/>
      <c r="H368" s="298">
        <f>SUM(H369:H377)</f>
        <v>29786714</v>
      </c>
      <c r="I368" s="299"/>
      <c r="J368" s="298">
        <f ca="1">SUM(J367:J375)</f>
        <v>0</v>
      </c>
      <c r="K368" s="298">
        <f ca="1">SUM(K367:K375)</f>
        <v>0</v>
      </c>
      <c r="L368" s="319">
        <f ca="1">K368/H368</f>
        <v>0</v>
      </c>
      <c r="M368" s="301"/>
      <c r="N368" s="302"/>
      <c r="O368" s="775"/>
      <c r="P368" s="479"/>
    </row>
    <row r="369" spans="1:16" ht="63">
      <c r="A369" s="44">
        <f>A367+1</f>
        <v>350</v>
      </c>
      <c r="B369" s="807" t="s">
        <v>385</v>
      </c>
      <c r="C369" s="808" t="s">
        <v>386</v>
      </c>
      <c r="D369" s="809"/>
      <c r="E369" s="810">
        <v>1</v>
      </c>
      <c r="F369" s="811" t="s">
        <v>52</v>
      </c>
      <c r="G369" s="812"/>
      <c r="H369" s="700">
        <v>8892641</v>
      </c>
      <c r="I369" s="701"/>
      <c r="J369" s="698"/>
      <c r="K369" s="698"/>
      <c r="L369" s="813">
        <f t="shared" si="150"/>
        <v>0</v>
      </c>
      <c r="M369" s="809"/>
      <c r="N369" s="809"/>
      <c r="O369" s="814" t="s">
        <v>48</v>
      </c>
      <c r="P369" s="738"/>
    </row>
    <row r="370" spans="1:16" ht="94.5">
      <c r="A370" s="44">
        <f>A369+1</f>
        <v>351</v>
      </c>
      <c r="B370" s="807" t="s">
        <v>1001</v>
      </c>
      <c r="C370" s="808" t="s">
        <v>386</v>
      </c>
      <c r="D370" s="694" t="s">
        <v>387</v>
      </c>
      <c r="E370" s="810">
        <v>1</v>
      </c>
      <c r="F370" s="811" t="s">
        <v>52</v>
      </c>
      <c r="G370" s="812"/>
      <c r="H370" s="700">
        <v>6300216</v>
      </c>
      <c r="I370" s="701" t="s">
        <v>84</v>
      </c>
      <c r="J370" s="700">
        <v>6300216</v>
      </c>
      <c r="K370" s="815">
        <f>H370-J370</f>
        <v>0</v>
      </c>
      <c r="L370" s="813">
        <f t="shared" si="150"/>
        <v>0</v>
      </c>
      <c r="M370" s="809" t="s">
        <v>1045</v>
      </c>
      <c r="N370" s="809" t="s">
        <v>1002</v>
      </c>
      <c r="O370" s="814" t="s">
        <v>48</v>
      </c>
      <c r="P370" s="738"/>
    </row>
    <row r="371" spans="1:16" ht="82.5" customHeight="1">
      <c r="A371" s="44">
        <f>A370+1</f>
        <v>352</v>
      </c>
      <c r="B371" s="58" t="s">
        <v>388</v>
      </c>
      <c r="C371" s="46" t="s">
        <v>43</v>
      </c>
      <c r="D371" s="131" t="s">
        <v>929</v>
      </c>
      <c r="E371" s="76">
        <v>1</v>
      </c>
      <c r="F371" s="76" t="s">
        <v>52</v>
      </c>
      <c r="G371" s="77"/>
      <c r="H371" s="60">
        <v>415179</v>
      </c>
      <c r="I371" s="174" t="s">
        <v>111</v>
      </c>
      <c r="J371" s="60">
        <v>415179</v>
      </c>
      <c r="K371" s="53">
        <f>H371-J371</f>
        <v>0</v>
      </c>
      <c r="L371" s="316">
        <f t="shared" si="150"/>
        <v>0</v>
      </c>
      <c r="M371" s="57" t="s">
        <v>1039</v>
      </c>
      <c r="N371" s="57" t="s">
        <v>1040</v>
      </c>
      <c r="O371" s="752" t="s">
        <v>48</v>
      </c>
      <c r="P371" s="479"/>
    </row>
    <row r="372" spans="1:16" ht="47.25">
      <c r="A372" s="44">
        <f t="shared" ref="A372:A377" si="181">A371+1</f>
        <v>353</v>
      </c>
      <c r="B372" s="45" t="s">
        <v>389</v>
      </c>
      <c r="C372" s="46" t="s">
        <v>390</v>
      </c>
      <c r="D372" s="131" t="s">
        <v>391</v>
      </c>
      <c r="E372" s="48">
        <v>1</v>
      </c>
      <c r="F372" s="49" t="s">
        <v>52</v>
      </c>
      <c r="G372" s="322"/>
      <c r="H372" s="130">
        <v>443321</v>
      </c>
      <c r="I372" s="79" t="s">
        <v>60</v>
      </c>
      <c r="J372" s="130">
        <v>308684</v>
      </c>
      <c r="K372" s="53">
        <f>H372-J372</f>
        <v>134637</v>
      </c>
      <c r="L372" s="316">
        <f t="shared" si="150"/>
        <v>0.30370093002587289</v>
      </c>
      <c r="M372" s="57" t="s">
        <v>392</v>
      </c>
      <c r="N372" s="57" t="s">
        <v>393</v>
      </c>
      <c r="O372" s="752" t="s">
        <v>48</v>
      </c>
      <c r="P372" s="479"/>
    </row>
    <row r="373" spans="1:16" ht="78.75">
      <c r="A373" s="44">
        <f t="shared" si="181"/>
        <v>354</v>
      </c>
      <c r="B373" s="58" t="s">
        <v>394</v>
      </c>
      <c r="C373" s="46" t="s">
        <v>43</v>
      </c>
      <c r="D373" s="317" t="s">
        <v>395</v>
      </c>
      <c r="E373" s="76">
        <v>1</v>
      </c>
      <c r="F373" s="76" t="s">
        <v>52</v>
      </c>
      <c r="G373" s="77"/>
      <c r="H373" s="60">
        <v>2366357</v>
      </c>
      <c r="I373" s="172" t="s">
        <v>1381</v>
      </c>
      <c r="J373" s="59"/>
      <c r="K373" s="59"/>
      <c r="L373" s="316">
        <f t="shared" si="150"/>
        <v>0</v>
      </c>
      <c r="M373" s="57"/>
      <c r="N373" s="57"/>
      <c r="O373" s="752" t="s">
        <v>48</v>
      </c>
      <c r="P373" s="479"/>
    </row>
    <row r="374" spans="1:16" ht="78.75">
      <c r="A374" s="44">
        <f>A373+1</f>
        <v>355</v>
      </c>
      <c r="B374" s="138" t="s">
        <v>591</v>
      </c>
      <c r="C374" s="46" t="s">
        <v>780</v>
      </c>
      <c r="D374" s="464" t="s">
        <v>588</v>
      </c>
      <c r="E374" s="76">
        <v>1</v>
      </c>
      <c r="F374" s="76" t="s">
        <v>52</v>
      </c>
      <c r="G374" s="70"/>
      <c r="H374" s="137">
        <v>89000</v>
      </c>
      <c r="I374" s="51" t="s">
        <v>73</v>
      </c>
      <c r="J374" s="137">
        <v>89000</v>
      </c>
      <c r="K374" s="396">
        <f>H374-J374</f>
        <v>0</v>
      </c>
      <c r="L374" s="316">
        <f t="shared" si="150"/>
        <v>0</v>
      </c>
      <c r="M374" s="75" t="s">
        <v>1041</v>
      </c>
      <c r="N374" s="75" t="s">
        <v>626</v>
      </c>
      <c r="O374" s="752" t="s">
        <v>48</v>
      </c>
      <c r="P374" s="479" t="s">
        <v>590</v>
      </c>
    </row>
    <row r="375" spans="1:16" ht="65.25" customHeight="1">
      <c r="A375" s="44">
        <f>A374+1</f>
        <v>356</v>
      </c>
      <c r="B375" s="138" t="s">
        <v>1290</v>
      </c>
      <c r="C375" s="323" t="s">
        <v>43</v>
      </c>
      <c r="D375" s="464" t="s">
        <v>1291</v>
      </c>
      <c r="E375" s="69">
        <v>1</v>
      </c>
      <c r="F375" s="69" t="s">
        <v>52</v>
      </c>
      <c r="G375" s="70"/>
      <c r="H375" s="137">
        <v>2400000</v>
      </c>
      <c r="I375" s="51" t="s">
        <v>378</v>
      </c>
      <c r="J375" s="137">
        <v>2400000</v>
      </c>
      <c r="K375" s="396">
        <f>H375-J375</f>
        <v>0</v>
      </c>
      <c r="L375" s="315">
        <f t="shared" si="150"/>
        <v>0</v>
      </c>
      <c r="M375" s="711" t="s">
        <v>1375</v>
      </c>
      <c r="N375" s="75" t="s">
        <v>1372</v>
      </c>
      <c r="O375" s="753" t="s">
        <v>48</v>
      </c>
      <c r="P375" s="479"/>
    </row>
    <row r="376" spans="1:16" ht="31.5">
      <c r="A376" s="327">
        <f t="shared" si="181"/>
        <v>357</v>
      </c>
      <c r="B376" s="324" t="s">
        <v>396</v>
      </c>
      <c r="C376" s="325" t="s">
        <v>381</v>
      </c>
      <c r="D376" s="494" t="s">
        <v>541</v>
      </c>
      <c r="E376" s="326">
        <v>1</v>
      </c>
      <c r="F376" s="327" t="s">
        <v>52</v>
      </c>
      <c r="G376" s="328"/>
      <c r="H376" s="329">
        <v>5100000</v>
      </c>
      <c r="I376" s="330"/>
      <c r="J376" s="330"/>
      <c r="K376" s="330"/>
      <c r="L376" s="331">
        <f t="shared" si="150"/>
        <v>0</v>
      </c>
      <c r="M376" s="330"/>
      <c r="N376" s="330"/>
      <c r="O376" s="759" t="s">
        <v>48</v>
      </c>
      <c r="P376" s="479"/>
    </row>
    <row r="377" spans="1:16" ht="63">
      <c r="A377" s="327">
        <f t="shared" si="181"/>
        <v>358</v>
      </c>
      <c r="B377" s="324" t="s">
        <v>396</v>
      </c>
      <c r="C377" s="325" t="s">
        <v>381</v>
      </c>
      <c r="D377" s="324" t="s">
        <v>396</v>
      </c>
      <c r="E377" s="326">
        <v>1</v>
      </c>
      <c r="F377" s="327" t="s">
        <v>52</v>
      </c>
      <c r="G377" s="328"/>
      <c r="H377" s="329">
        <v>3780000</v>
      </c>
      <c r="I377" s="330" t="s">
        <v>64</v>
      </c>
      <c r="J377" s="329">
        <v>3780000</v>
      </c>
      <c r="K377" s="333">
        <f>H377-J377</f>
        <v>0</v>
      </c>
      <c r="L377" s="331">
        <f t="shared" si="150"/>
        <v>0</v>
      </c>
      <c r="M377" s="332" t="s">
        <v>397</v>
      </c>
      <c r="N377" s="332" t="s">
        <v>382</v>
      </c>
      <c r="O377" s="759" t="s">
        <v>48</v>
      </c>
      <c r="P377" s="479"/>
    </row>
    <row r="378" spans="1:16" s="43" customFormat="1" ht="16.5" thickBot="1">
      <c r="A378" s="1029" t="s">
        <v>398</v>
      </c>
      <c r="B378" s="1030"/>
      <c r="C378" s="1030"/>
      <c r="D378" s="1031"/>
      <c r="E378" s="334"/>
      <c r="F378" s="334"/>
      <c r="G378" s="334"/>
      <c r="H378" s="335">
        <f>H379</f>
        <v>193980</v>
      </c>
      <c r="I378" s="335"/>
      <c r="J378" s="335">
        <f>J379</f>
        <v>163393</v>
      </c>
      <c r="K378" s="335">
        <f>K379</f>
        <v>30587</v>
      </c>
      <c r="L378" s="336"/>
      <c r="M378" s="337"/>
      <c r="N378" s="337"/>
      <c r="O378" s="777"/>
      <c r="P378" s="479"/>
    </row>
    <row r="379" spans="1:16" s="43" customFormat="1" ht="16.5" thickBot="1">
      <c r="A379" s="1013" t="s">
        <v>49</v>
      </c>
      <c r="B379" s="1014"/>
      <c r="C379" s="1015"/>
      <c r="D379" s="338"/>
      <c r="E379" s="339"/>
      <c r="F379" s="340"/>
      <c r="G379" s="341"/>
      <c r="H379" s="342">
        <f>H380</f>
        <v>193980</v>
      </c>
      <c r="I379" s="343"/>
      <c r="J379" s="342">
        <f>J380</f>
        <v>163393</v>
      </c>
      <c r="K379" s="342">
        <f>K380</f>
        <v>30587</v>
      </c>
      <c r="L379" s="90">
        <f>K379/H379</f>
        <v>0.15768120424786061</v>
      </c>
      <c r="M379" s="28"/>
      <c r="N379" s="28"/>
      <c r="O379" s="750"/>
      <c r="P379" s="479"/>
    </row>
    <row r="380" spans="1:16" ht="32.25" thickBot="1">
      <c r="A380" s="344">
        <f>A377+1</f>
        <v>359</v>
      </c>
      <c r="B380" s="345" t="s">
        <v>399</v>
      </c>
      <c r="C380" s="46" t="s">
        <v>780</v>
      </c>
      <c r="D380" s="346" t="s">
        <v>401</v>
      </c>
      <c r="E380" s="347">
        <v>1</v>
      </c>
      <c r="F380" s="347" t="s">
        <v>52</v>
      </c>
      <c r="G380" s="348"/>
      <c r="H380" s="349">
        <v>193980</v>
      </c>
      <c r="I380" s="349" t="s">
        <v>73</v>
      </c>
      <c r="J380" s="350">
        <v>163393</v>
      </c>
      <c r="K380" s="350">
        <f>H380-J380</f>
        <v>30587</v>
      </c>
      <c r="L380" s="351">
        <f>K380/H380</f>
        <v>0.15768120424786061</v>
      </c>
      <c r="M380" s="352" t="s">
        <v>733</v>
      </c>
      <c r="N380" s="352" t="s">
        <v>382</v>
      </c>
      <c r="O380" s="716" t="s">
        <v>48</v>
      </c>
      <c r="P380" s="479"/>
    </row>
    <row r="381" spans="1:16" s="43" customFormat="1" ht="16.5" thickBot="1">
      <c r="A381" s="1032" t="s">
        <v>403</v>
      </c>
      <c r="B381" s="1033"/>
      <c r="C381" s="1033"/>
      <c r="D381" s="1033"/>
      <c r="E381" s="1033"/>
      <c r="F381" s="1033"/>
      <c r="G381" s="353"/>
      <c r="H381" s="354">
        <f>H382+H395</f>
        <v>44886266</v>
      </c>
      <c r="I381" s="355"/>
      <c r="J381" s="354">
        <f>J382+J395</f>
        <v>35952383.700000003</v>
      </c>
      <c r="K381" s="354">
        <f>K382+K395</f>
        <v>6285439.2999999998</v>
      </c>
      <c r="L381" s="356"/>
      <c r="M381" s="176"/>
      <c r="N381" s="176"/>
      <c r="O381" s="754"/>
      <c r="P381" s="479"/>
    </row>
    <row r="382" spans="1:16" s="43" customFormat="1" ht="16.5" thickBot="1">
      <c r="A382" s="1013" t="s">
        <v>19</v>
      </c>
      <c r="B382" s="1014" t="s">
        <v>19</v>
      </c>
      <c r="C382" s="1015"/>
      <c r="D382" s="24"/>
      <c r="E382" s="24"/>
      <c r="F382" s="24"/>
      <c r="G382" s="24"/>
      <c r="H382" s="342">
        <f>SUM(H383:H394)</f>
        <v>35898266</v>
      </c>
      <c r="I382" s="89"/>
      <c r="J382" s="342">
        <f>SUM(J383:J394)</f>
        <v>28052383.699999999</v>
      </c>
      <c r="K382" s="342">
        <f>SUM(K383:K394)</f>
        <v>5197439.3</v>
      </c>
      <c r="L382" s="357">
        <f>K382/H382</f>
        <v>0.14478246108043213</v>
      </c>
      <c r="M382" s="91"/>
      <c r="N382" s="92"/>
      <c r="O382" s="750"/>
      <c r="P382" s="479"/>
    </row>
    <row r="383" spans="1:16" s="43" customFormat="1" ht="111" thickBot="1">
      <c r="A383" s="702">
        <f>A380+1</f>
        <v>360</v>
      </c>
      <c r="B383" s="703" t="s">
        <v>404</v>
      </c>
      <c r="C383" s="704" t="s">
        <v>43</v>
      </c>
      <c r="D383" s="119" t="s">
        <v>405</v>
      </c>
      <c r="E383" s="705">
        <v>1</v>
      </c>
      <c r="F383" s="481" t="s">
        <v>40</v>
      </c>
      <c r="G383" s="705">
        <v>3968800</v>
      </c>
      <c r="H383" s="83">
        <f>E383*G383</f>
        <v>3968800</v>
      </c>
      <c r="I383" s="378" t="s">
        <v>464</v>
      </c>
      <c r="J383" s="350">
        <v>3934937</v>
      </c>
      <c r="K383" s="396">
        <f t="shared" ref="K383:K384" si="182">H383-J383</f>
        <v>33863</v>
      </c>
      <c r="L383" s="351">
        <f t="shared" ref="L383" si="183">K383/H383</f>
        <v>8.5323019552509573E-3</v>
      </c>
      <c r="M383" s="168" t="s">
        <v>1266</v>
      </c>
      <c r="N383" s="42" t="s">
        <v>814</v>
      </c>
      <c r="O383" s="751" t="s">
        <v>27</v>
      </c>
      <c r="P383" s="479"/>
    </row>
    <row r="384" spans="1:16" s="43" customFormat="1" ht="95.25" thickBot="1">
      <c r="A384" s="702">
        <f>A383+1</f>
        <v>361</v>
      </c>
      <c r="B384" s="546" t="s">
        <v>406</v>
      </c>
      <c r="C384" s="169" t="s">
        <v>43</v>
      </c>
      <c r="D384" s="113" t="s">
        <v>407</v>
      </c>
      <c r="E384" s="706">
        <v>2</v>
      </c>
      <c r="F384" s="641" t="s">
        <v>40</v>
      </c>
      <c r="G384" s="706">
        <v>1044032</v>
      </c>
      <c r="H384" s="78">
        <f>E384*G384</f>
        <v>2088064</v>
      </c>
      <c r="I384" s="115" t="s">
        <v>464</v>
      </c>
      <c r="J384" s="816">
        <v>2088063</v>
      </c>
      <c r="K384" s="396">
        <f t="shared" si="182"/>
        <v>1</v>
      </c>
      <c r="L384" s="817">
        <f t="shared" ref="L384" si="184">K384/H384</f>
        <v>4.7891252375406122E-7</v>
      </c>
      <c r="M384" s="168" t="s">
        <v>1266</v>
      </c>
      <c r="N384" s="42" t="s">
        <v>814</v>
      </c>
      <c r="O384" s="751" t="s">
        <v>27</v>
      </c>
      <c r="P384" s="479"/>
    </row>
    <row r="385" spans="1:16" s="43" customFormat="1" ht="252.75" thickBot="1">
      <c r="A385" s="358">
        <f t="shared" ref="A385:A394" si="185">A384+1</f>
        <v>362</v>
      </c>
      <c r="B385" s="58" t="s">
        <v>408</v>
      </c>
      <c r="C385" s="46" t="s">
        <v>43</v>
      </c>
      <c r="D385" s="47" t="s">
        <v>1145</v>
      </c>
      <c r="E385" s="52">
        <v>10</v>
      </c>
      <c r="F385" s="56" t="s">
        <v>40</v>
      </c>
      <c r="G385" s="52">
        <v>89880</v>
      </c>
      <c r="H385" s="50">
        <f t="shared" ref="H385:H393" si="186">E385*G385</f>
        <v>898800</v>
      </c>
      <c r="I385" s="115" t="s">
        <v>464</v>
      </c>
      <c r="J385" s="52">
        <v>546250</v>
      </c>
      <c r="K385" s="396">
        <f t="shared" ref="K385" si="187">H385-J385</f>
        <v>352550</v>
      </c>
      <c r="L385" s="817">
        <f t="shared" ref="L385" si="188">K385/H385</f>
        <v>0.39224521584334671</v>
      </c>
      <c r="M385" s="901" t="s">
        <v>1267</v>
      </c>
      <c r="N385" s="57" t="s">
        <v>419</v>
      </c>
      <c r="O385" s="751" t="s">
        <v>27</v>
      </c>
      <c r="P385" s="479"/>
    </row>
    <row r="386" spans="1:16" s="43" customFormat="1" ht="252.75" thickBot="1">
      <c r="A386" s="358">
        <f t="shared" si="185"/>
        <v>363</v>
      </c>
      <c r="B386" s="58" t="s">
        <v>409</v>
      </c>
      <c r="C386" s="46" t="s">
        <v>43</v>
      </c>
      <c r="D386" s="47" t="s">
        <v>1146</v>
      </c>
      <c r="E386" s="52">
        <v>10</v>
      </c>
      <c r="F386" s="56" t="s">
        <v>40</v>
      </c>
      <c r="G386" s="52">
        <v>157290</v>
      </c>
      <c r="H386" s="50">
        <f t="shared" si="186"/>
        <v>1572900</v>
      </c>
      <c r="I386" s="115" t="s">
        <v>464</v>
      </c>
      <c r="J386" s="52">
        <v>644348.19999999995</v>
      </c>
      <c r="K386" s="396">
        <f t="shared" ref="K386:K388" si="189">H386-J386</f>
        <v>928551.8</v>
      </c>
      <c r="L386" s="817">
        <f t="shared" ref="L386" si="190">K386/H386</f>
        <v>0.59034382351071268</v>
      </c>
      <c r="M386" s="901" t="s">
        <v>1268</v>
      </c>
      <c r="N386" s="57" t="s">
        <v>419</v>
      </c>
      <c r="O386" s="751" t="s">
        <v>27</v>
      </c>
      <c r="P386" s="479"/>
    </row>
    <row r="387" spans="1:16" s="43" customFormat="1" ht="63">
      <c r="A387" s="358">
        <f t="shared" si="185"/>
        <v>364</v>
      </c>
      <c r="B387" s="58" t="s">
        <v>410</v>
      </c>
      <c r="C387" s="46" t="s">
        <v>43</v>
      </c>
      <c r="D387" s="47" t="s">
        <v>1147</v>
      </c>
      <c r="E387" s="52">
        <v>10</v>
      </c>
      <c r="F387" s="56" t="s">
        <v>40</v>
      </c>
      <c r="G387" s="52">
        <v>898800</v>
      </c>
      <c r="H387" s="50">
        <f t="shared" si="186"/>
        <v>8988000</v>
      </c>
      <c r="I387" s="115" t="s">
        <v>464</v>
      </c>
      <c r="J387" s="52">
        <v>7964300</v>
      </c>
      <c r="K387" s="396">
        <f t="shared" si="189"/>
        <v>1023700</v>
      </c>
      <c r="L387" s="74">
        <f t="shared" ref="L387:L402" si="191">K387/H387</f>
        <v>0.11389630618602581</v>
      </c>
      <c r="M387" s="901" t="s">
        <v>1270</v>
      </c>
      <c r="N387" s="57" t="s">
        <v>1269</v>
      </c>
      <c r="O387" s="751" t="s">
        <v>27</v>
      </c>
      <c r="P387" s="479"/>
    </row>
    <row r="388" spans="1:16" s="43" customFormat="1" ht="67.5" customHeight="1">
      <c r="A388" s="358">
        <f t="shared" si="185"/>
        <v>365</v>
      </c>
      <c r="B388" s="58" t="s">
        <v>411</v>
      </c>
      <c r="C388" s="46" t="s">
        <v>43</v>
      </c>
      <c r="D388" s="47" t="s">
        <v>1148</v>
      </c>
      <c r="E388" s="52">
        <v>10</v>
      </c>
      <c r="F388" s="56" t="s">
        <v>40</v>
      </c>
      <c r="G388" s="52">
        <v>505575</v>
      </c>
      <c r="H388" s="50">
        <f t="shared" si="186"/>
        <v>5055750</v>
      </c>
      <c r="I388" s="115" t="s">
        <v>464</v>
      </c>
      <c r="J388" s="52">
        <v>4190200</v>
      </c>
      <c r="K388" s="396">
        <f t="shared" si="189"/>
        <v>865550</v>
      </c>
      <c r="L388" s="74">
        <f t="shared" si="191"/>
        <v>0.17120110764970578</v>
      </c>
      <c r="M388" s="901" t="s">
        <v>1271</v>
      </c>
      <c r="N388" s="57" t="s">
        <v>1269</v>
      </c>
      <c r="O388" s="751" t="s">
        <v>27</v>
      </c>
      <c r="P388" s="479"/>
    </row>
    <row r="389" spans="1:16" s="43" customFormat="1" ht="110.25">
      <c r="A389" s="854">
        <f t="shared" si="185"/>
        <v>366</v>
      </c>
      <c r="B389" s="855" t="s">
        <v>412</v>
      </c>
      <c r="C389" s="856"/>
      <c r="D389" s="857" t="s">
        <v>413</v>
      </c>
      <c r="E389" s="858"/>
      <c r="F389" s="859"/>
      <c r="G389" s="858"/>
      <c r="H389" s="860">
        <v>289093</v>
      </c>
      <c r="I389" s="861"/>
      <c r="J389" s="862"/>
      <c r="K389" s="863"/>
      <c r="L389" s="864">
        <f t="shared" si="191"/>
        <v>0</v>
      </c>
      <c r="M389" s="865"/>
      <c r="N389" s="865"/>
      <c r="O389" s="866" t="s">
        <v>27</v>
      </c>
      <c r="P389" s="479"/>
    </row>
    <row r="390" spans="1:16" s="853" customFormat="1">
      <c r="A390" s="854">
        <f>A389+1</f>
        <v>367</v>
      </c>
      <c r="B390" s="855" t="s">
        <v>1189</v>
      </c>
      <c r="C390" s="46" t="s">
        <v>840</v>
      </c>
      <c r="D390" s="857" t="s">
        <v>1190</v>
      </c>
      <c r="E390" s="858">
        <v>1</v>
      </c>
      <c r="F390" s="859" t="s">
        <v>40</v>
      </c>
      <c r="G390" s="858">
        <v>69107</v>
      </c>
      <c r="H390" s="860">
        <f>E390*G390</f>
        <v>69107</v>
      </c>
      <c r="I390" s="861" t="s">
        <v>378</v>
      </c>
      <c r="J390" s="858">
        <v>69107</v>
      </c>
      <c r="K390" s="867">
        <f>H390-J390</f>
        <v>0</v>
      </c>
      <c r="L390" s="864">
        <f t="shared" ref="L390" si="192">K390/H390</f>
        <v>0</v>
      </c>
      <c r="M390" s="865" t="s">
        <v>1200</v>
      </c>
      <c r="N390" s="868" t="s">
        <v>1191</v>
      </c>
      <c r="O390" s="866" t="s">
        <v>27</v>
      </c>
      <c r="P390" s="59"/>
    </row>
    <row r="391" spans="1:16" s="822" customFormat="1" ht="48" customHeight="1">
      <c r="A391" s="854">
        <f>A390+1</f>
        <v>368</v>
      </c>
      <c r="B391" s="855" t="s">
        <v>1173</v>
      </c>
      <c r="C391" s="856" t="s">
        <v>780</v>
      </c>
      <c r="D391" s="857" t="s">
        <v>1174</v>
      </c>
      <c r="E391" s="858">
        <v>1</v>
      </c>
      <c r="F391" s="859" t="s">
        <v>23</v>
      </c>
      <c r="G391" s="858">
        <v>990000</v>
      </c>
      <c r="H391" s="860">
        <f t="shared" si="186"/>
        <v>990000</v>
      </c>
      <c r="I391" s="861" t="s">
        <v>378</v>
      </c>
      <c r="J391" s="858">
        <v>990000</v>
      </c>
      <c r="K391" s="867">
        <f>H391-J391</f>
        <v>0</v>
      </c>
      <c r="L391" s="864">
        <f t="shared" si="191"/>
        <v>0</v>
      </c>
      <c r="M391" s="865" t="s">
        <v>1180</v>
      </c>
      <c r="N391" s="865" t="s">
        <v>1175</v>
      </c>
      <c r="O391" s="866" t="s">
        <v>27</v>
      </c>
      <c r="P391" s="59"/>
    </row>
    <row r="392" spans="1:16" s="43" customFormat="1" ht="126">
      <c r="A392" s="358">
        <f>A391+1</f>
        <v>369</v>
      </c>
      <c r="B392" s="58" t="s">
        <v>414</v>
      </c>
      <c r="C392" s="46" t="s">
        <v>43</v>
      </c>
      <c r="D392" s="47" t="s">
        <v>415</v>
      </c>
      <c r="E392" s="52">
        <v>3</v>
      </c>
      <c r="F392" s="56" t="s">
        <v>40</v>
      </c>
      <c r="G392" s="52">
        <v>786450</v>
      </c>
      <c r="H392" s="50">
        <f t="shared" si="186"/>
        <v>2359350</v>
      </c>
      <c r="I392" s="115" t="s">
        <v>159</v>
      </c>
      <c r="J392" s="360"/>
      <c r="K392" s="59"/>
      <c r="L392" s="74">
        <f t="shared" si="191"/>
        <v>0</v>
      </c>
      <c r="M392" s="57"/>
      <c r="N392" s="57"/>
      <c r="O392" s="751" t="s">
        <v>27</v>
      </c>
      <c r="P392" s="479"/>
    </row>
    <row r="393" spans="1:16" s="43" customFormat="1" ht="31.5" customHeight="1">
      <c r="A393" s="358">
        <f t="shared" si="185"/>
        <v>370</v>
      </c>
      <c r="B393" s="58" t="s">
        <v>416</v>
      </c>
      <c r="C393" s="46" t="s">
        <v>780</v>
      </c>
      <c r="D393" s="47" t="s">
        <v>417</v>
      </c>
      <c r="E393" s="52">
        <v>10</v>
      </c>
      <c r="F393" s="56" t="s">
        <v>40</v>
      </c>
      <c r="G393" s="52">
        <v>29900</v>
      </c>
      <c r="H393" s="50">
        <f t="shared" si="186"/>
        <v>299000</v>
      </c>
      <c r="I393" s="51" t="s">
        <v>64</v>
      </c>
      <c r="J393" s="52">
        <v>240178.5</v>
      </c>
      <c r="K393" s="53">
        <f>H393-J393</f>
        <v>58821.5</v>
      </c>
      <c r="L393" s="74">
        <f t="shared" si="191"/>
        <v>0.19672742474916388</v>
      </c>
      <c r="M393" s="361" t="s">
        <v>942</v>
      </c>
      <c r="N393" s="57" t="s">
        <v>419</v>
      </c>
      <c r="O393" s="751" t="s">
        <v>27</v>
      </c>
      <c r="P393" s="479"/>
    </row>
    <row r="394" spans="1:16" s="43" customFormat="1" ht="63.75" thickBot="1">
      <c r="A394" s="362">
        <f t="shared" si="185"/>
        <v>371</v>
      </c>
      <c r="B394" s="138" t="s">
        <v>420</v>
      </c>
      <c r="C394" s="323" t="s">
        <v>43</v>
      </c>
      <c r="D394" s="363" t="s">
        <v>421</v>
      </c>
      <c r="E394" s="137">
        <v>1</v>
      </c>
      <c r="F394" s="323" t="s">
        <v>23</v>
      </c>
      <c r="G394" s="137">
        <v>9319402</v>
      </c>
      <c r="H394" s="364">
        <f>E394*G394</f>
        <v>9319402</v>
      </c>
      <c r="I394" s="365" t="s">
        <v>73</v>
      </c>
      <c r="J394" s="52">
        <v>7385000</v>
      </c>
      <c r="K394" s="53">
        <f>H394-J394</f>
        <v>1934402</v>
      </c>
      <c r="L394" s="366">
        <f t="shared" si="191"/>
        <v>0.20756718081267447</v>
      </c>
      <c r="M394" s="75" t="s">
        <v>815</v>
      </c>
      <c r="N394" s="75" t="s">
        <v>814</v>
      </c>
      <c r="O394" s="753" t="s">
        <v>48</v>
      </c>
      <c r="P394" s="479"/>
    </row>
    <row r="395" spans="1:16" s="43" customFormat="1" ht="16.5" thickBot="1">
      <c r="A395" s="1013" t="s">
        <v>49</v>
      </c>
      <c r="B395" s="1014"/>
      <c r="C395" s="1015"/>
      <c r="D395" s="338"/>
      <c r="E395" s="339"/>
      <c r="F395" s="340"/>
      <c r="G395" s="341"/>
      <c r="H395" s="342">
        <f>H396</f>
        <v>8988000</v>
      </c>
      <c r="I395" s="343"/>
      <c r="J395" s="342">
        <f>J396</f>
        <v>7900000</v>
      </c>
      <c r="K395" s="342">
        <f>K396</f>
        <v>1088000</v>
      </c>
      <c r="L395" s="357">
        <f t="shared" si="191"/>
        <v>0.12105028927458834</v>
      </c>
      <c r="M395" s="28"/>
      <c r="N395" s="28"/>
      <c r="O395" s="750"/>
      <c r="P395" s="479"/>
    </row>
    <row r="396" spans="1:16" ht="32.25" thickBot="1">
      <c r="A396" s="362">
        <f>A394+1</f>
        <v>372</v>
      </c>
      <c r="B396" s="367" t="s">
        <v>422</v>
      </c>
      <c r="C396" s="344" t="s">
        <v>43</v>
      </c>
      <c r="D396" s="131" t="s">
        <v>379</v>
      </c>
      <c r="E396" s="344">
        <v>1</v>
      </c>
      <c r="F396" s="344" t="s">
        <v>52</v>
      </c>
      <c r="G396" s="344"/>
      <c r="H396" s="368">
        <v>8988000</v>
      </c>
      <c r="I396" s="344" t="s">
        <v>64</v>
      </c>
      <c r="J396" s="368">
        <v>7900000</v>
      </c>
      <c r="K396" s="369">
        <f>H396-J396</f>
        <v>1088000</v>
      </c>
      <c r="L396" s="370">
        <f t="shared" si="191"/>
        <v>0.12105028927458834</v>
      </c>
      <c r="M396" s="352" t="s">
        <v>613</v>
      </c>
      <c r="N396" s="371" t="s">
        <v>612</v>
      </c>
      <c r="O396" s="716" t="s">
        <v>48</v>
      </c>
      <c r="P396" s="479"/>
    </row>
    <row r="397" spans="1:16" s="43" customFormat="1" ht="16.5" thickBot="1">
      <c r="A397" s="1032" t="s">
        <v>423</v>
      </c>
      <c r="B397" s="1033"/>
      <c r="C397" s="1033"/>
      <c r="D397" s="1047"/>
      <c r="E397" s="175"/>
      <c r="F397" s="175"/>
      <c r="G397" s="175"/>
      <c r="H397" s="86">
        <f>H398+H402</f>
        <v>200814163.16</v>
      </c>
      <c r="I397" s="86"/>
      <c r="J397" s="86">
        <f>J398+J402</f>
        <v>104124000</v>
      </c>
      <c r="K397" s="86">
        <f>K398+K402</f>
        <v>306000</v>
      </c>
      <c r="L397" s="372">
        <f t="shared" si="191"/>
        <v>1.5237969034892847E-3</v>
      </c>
      <c r="M397" s="176"/>
      <c r="N397" s="176"/>
      <c r="O397" s="754"/>
      <c r="P397" s="479"/>
    </row>
    <row r="398" spans="1:16" s="43" customFormat="1" ht="16.5" thickBot="1">
      <c r="A398" s="1026" t="s">
        <v>19</v>
      </c>
      <c r="B398" s="1027" t="s">
        <v>19</v>
      </c>
      <c r="C398" s="1028"/>
      <c r="D398" s="297"/>
      <c r="E398" s="297"/>
      <c r="F398" s="297"/>
      <c r="G398" s="297"/>
      <c r="H398" s="373">
        <f>SUM(H399:H401)</f>
        <v>65000000</v>
      </c>
      <c r="I398" s="299"/>
      <c r="J398" s="373">
        <f>SUM(J399:J401)</f>
        <v>54894000</v>
      </c>
      <c r="K398" s="374">
        <f>SUM(K399:K401)</f>
        <v>306000</v>
      </c>
      <c r="L398" s="375">
        <f t="shared" si="191"/>
        <v>4.7076923076923077E-3</v>
      </c>
      <c r="M398" s="376"/>
      <c r="N398" s="302"/>
      <c r="O398" s="775"/>
      <c r="P398" s="479"/>
    </row>
    <row r="399" spans="1:16" s="43" customFormat="1" ht="66.75" customHeight="1">
      <c r="A399" s="377">
        <f>A396+1</f>
        <v>373</v>
      </c>
      <c r="B399" s="58" t="s">
        <v>424</v>
      </c>
      <c r="C399" s="46" t="s">
        <v>43</v>
      </c>
      <c r="D399" s="131" t="s">
        <v>1338</v>
      </c>
      <c r="E399" s="60">
        <v>1</v>
      </c>
      <c r="F399" s="46" t="s">
        <v>23</v>
      </c>
      <c r="G399" s="60">
        <v>9800000</v>
      </c>
      <c r="H399" s="50">
        <f>E399*G399</f>
        <v>9800000</v>
      </c>
      <c r="I399" s="946" t="s">
        <v>108</v>
      </c>
      <c r="J399" s="360"/>
      <c r="K399" s="59"/>
      <c r="L399" s="167">
        <f t="shared" si="191"/>
        <v>0</v>
      </c>
      <c r="M399" s="57"/>
      <c r="N399" s="57"/>
      <c r="O399" s="752" t="s">
        <v>27</v>
      </c>
      <c r="P399" s="479"/>
    </row>
    <row r="400" spans="1:16" s="43" customFormat="1" ht="126" customHeight="1" thickBot="1">
      <c r="A400" s="377">
        <f>A399+1</f>
        <v>374</v>
      </c>
      <c r="B400" s="58" t="s">
        <v>597</v>
      </c>
      <c r="C400" s="46" t="s">
        <v>21</v>
      </c>
      <c r="D400" s="363" t="s">
        <v>628</v>
      </c>
      <c r="E400" s="60">
        <v>1</v>
      </c>
      <c r="F400" s="46" t="s">
        <v>66</v>
      </c>
      <c r="G400" s="60">
        <v>45200000</v>
      </c>
      <c r="H400" s="50">
        <f>E400*G400</f>
        <v>45200000</v>
      </c>
      <c r="I400" s="378" t="s">
        <v>73</v>
      </c>
      <c r="J400" s="60">
        <v>44911000</v>
      </c>
      <c r="K400" s="53">
        <f>H400-J400</f>
        <v>289000</v>
      </c>
      <c r="L400" s="167">
        <f t="shared" si="191"/>
        <v>6.393805309734513E-3</v>
      </c>
      <c r="M400" s="75" t="s">
        <v>892</v>
      </c>
      <c r="N400" s="57" t="s">
        <v>847</v>
      </c>
      <c r="O400" s="752" t="s">
        <v>27</v>
      </c>
      <c r="P400" s="479"/>
    </row>
    <row r="401" spans="1:16" s="43" customFormat="1" ht="48" thickBot="1">
      <c r="A401" s="377">
        <f>A400+1</f>
        <v>375</v>
      </c>
      <c r="B401" s="131" t="s">
        <v>425</v>
      </c>
      <c r="C401" s="46" t="s">
        <v>43</v>
      </c>
      <c r="D401" s="363" t="s">
        <v>551</v>
      </c>
      <c r="E401" s="60">
        <v>1</v>
      </c>
      <c r="F401" s="46" t="s">
        <v>23</v>
      </c>
      <c r="G401" s="60">
        <v>10000000</v>
      </c>
      <c r="H401" s="50">
        <f>E401*G401</f>
        <v>10000000</v>
      </c>
      <c r="I401" s="378" t="s">
        <v>223</v>
      </c>
      <c r="J401" s="368">
        <v>9983000</v>
      </c>
      <c r="K401" s="53">
        <f>H401-J401</f>
        <v>17000</v>
      </c>
      <c r="L401" s="495">
        <f t="shared" si="191"/>
        <v>1.6999999999999999E-3</v>
      </c>
      <c r="M401" s="361" t="s">
        <v>737</v>
      </c>
      <c r="N401" s="392" t="s">
        <v>429</v>
      </c>
      <c r="O401" s="752" t="s">
        <v>27</v>
      </c>
      <c r="P401" s="479"/>
    </row>
    <row r="402" spans="1:16" s="43" customFormat="1" ht="16.5" thickBot="1">
      <c r="A402" s="1013" t="s">
        <v>49</v>
      </c>
      <c r="B402" s="1014"/>
      <c r="C402" s="1015"/>
      <c r="D402" s="338"/>
      <c r="E402" s="339"/>
      <c r="F402" s="340"/>
      <c r="G402" s="341"/>
      <c r="H402" s="342">
        <f>SUM(H403:H413)</f>
        <v>135814163.16</v>
      </c>
      <c r="I402" s="343"/>
      <c r="J402" s="342">
        <f>J403</f>
        <v>49230000</v>
      </c>
      <c r="K402" s="379">
        <f>K403</f>
        <v>0</v>
      </c>
      <c r="L402" s="380">
        <f t="shared" si="191"/>
        <v>0</v>
      </c>
      <c r="M402" s="381"/>
      <c r="N402" s="28"/>
      <c r="O402" s="778"/>
      <c r="P402" s="479"/>
    </row>
    <row r="403" spans="1:16" ht="63">
      <c r="A403" s="382">
        <f>A401+1</f>
        <v>376</v>
      </c>
      <c r="B403" s="383" t="s">
        <v>426</v>
      </c>
      <c r="C403" s="384" t="s">
        <v>32</v>
      </c>
      <c r="D403" s="385" t="s">
        <v>427</v>
      </c>
      <c r="E403" s="386">
        <v>1</v>
      </c>
      <c r="F403" s="387" t="s">
        <v>52</v>
      </c>
      <c r="G403" s="388"/>
      <c r="H403" s="389">
        <v>50000000</v>
      </c>
      <c r="I403" s="390" t="s">
        <v>60</v>
      </c>
      <c r="J403" s="389">
        <v>49230000</v>
      </c>
      <c r="K403" s="391">
        <v>0</v>
      </c>
      <c r="L403" s="316">
        <v>0</v>
      </c>
      <c r="M403" s="392" t="s">
        <v>428</v>
      </c>
      <c r="N403" s="392" t="s">
        <v>429</v>
      </c>
      <c r="O403" s="752" t="s">
        <v>48</v>
      </c>
      <c r="P403" s="479"/>
    </row>
    <row r="404" spans="1:16" ht="72" customHeight="1">
      <c r="A404" s="854">
        <f>A403+1</f>
        <v>377</v>
      </c>
      <c r="B404" s="855" t="s">
        <v>430</v>
      </c>
      <c r="C404" s="856"/>
      <c r="D404" s="933" t="s">
        <v>379</v>
      </c>
      <c r="E404" s="934">
        <v>1</v>
      </c>
      <c r="F404" s="934" t="s">
        <v>52</v>
      </c>
      <c r="G404" s="935"/>
      <c r="H404" s="473">
        <v>413798</v>
      </c>
      <c r="I404" s="861"/>
      <c r="J404" s="862"/>
      <c r="K404" s="863"/>
      <c r="L404" s="936">
        <v>0</v>
      </c>
      <c r="M404" s="865"/>
      <c r="N404" s="865"/>
      <c r="O404" s="937" t="s">
        <v>48</v>
      </c>
      <c r="P404" s="938" t="s">
        <v>1339</v>
      </c>
    </row>
    <row r="405" spans="1:16" ht="89.25" customHeight="1">
      <c r="A405" s="358">
        <f t="shared" ref="A405:A412" si="193">A404+1</f>
        <v>378</v>
      </c>
      <c r="B405" s="58" t="s">
        <v>431</v>
      </c>
      <c r="C405" s="323" t="s">
        <v>432</v>
      </c>
      <c r="D405" s="131" t="s">
        <v>379</v>
      </c>
      <c r="E405" s="76">
        <v>1</v>
      </c>
      <c r="F405" s="76" t="s">
        <v>52</v>
      </c>
      <c r="G405" s="77"/>
      <c r="H405" s="60">
        <v>1645055</v>
      </c>
      <c r="I405" s="115"/>
      <c r="J405" s="60"/>
      <c r="K405" s="53"/>
      <c r="L405" s="315"/>
      <c r="M405" s="57"/>
      <c r="N405" s="57"/>
      <c r="O405" s="752" t="s">
        <v>48</v>
      </c>
      <c r="P405" s="479"/>
    </row>
    <row r="406" spans="1:16" ht="89.25" customHeight="1">
      <c r="A406" s="854">
        <f>A405+1</f>
        <v>379</v>
      </c>
      <c r="B406" s="855" t="s">
        <v>1286</v>
      </c>
      <c r="C406" s="856" t="s">
        <v>43</v>
      </c>
      <c r="D406" s="933" t="s">
        <v>1287</v>
      </c>
      <c r="E406" s="934">
        <v>1</v>
      </c>
      <c r="F406" s="934" t="s">
        <v>52</v>
      </c>
      <c r="G406" s="939"/>
      <c r="H406" s="473">
        <v>1113600</v>
      </c>
      <c r="I406" s="861" t="s">
        <v>108</v>
      </c>
      <c r="J406" s="473">
        <v>1033000</v>
      </c>
      <c r="K406" s="964">
        <f>H406-J406</f>
        <v>80600</v>
      </c>
      <c r="L406" s="963">
        <f>K406/H406</f>
        <v>7.2377873563218384E-2</v>
      </c>
      <c r="M406" s="127" t="s">
        <v>1374</v>
      </c>
      <c r="N406" s="865" t="s">
        <v>1373</v>
      </c>
      <c r="O406" s="937" t="s">
        <v>48</v>
      </c>
      <c r="P406" s="938"/>
    </row>
    <row r="407" spans="1:16" ht="63">
      <c r="A407" s="358">
        <f>A406+1</f>
        <v>380</v>
      </c>
      <c r="B407" s="104" t="s">
        <v>433</v>
      </c>
      <c r="C407" s="323" t="s">
        <v>434</v>
      </c>
      <c r="D407" s="47" t="s">
        <v>435</v>
      </c>
      <c r="E407" s="48">
        <v>1</v>
      </c>
      <c r="F407" s="49" t="s">
        <v>52</v>
      </c>
      <c r="G407" s="50"/>
      <c r="H407" s="186">
        <v>23143910.84</v>
      </c>
      <c r="I407" s="51" t="s">
        <v>60</v>
      </c>
      <c r="J407" s="186">
        <v>23143910.84</v>
      </c>
      <c r="K407" s="100">
        <f t="shared" ref="K407:K412" si="194">H407-J407</f>
        <v>0</v>
      </c>
      <c r="L407" s="74">
        <f>K407/H407</f>
        <v>0</v>
      </c>
      <c r="M407" s="56" t="s">
        <v>436</v>
      </c>
      <c r="N407" s="318" t="s">
        <v>437</v>
      </c>
      <c r="O407" s="752" t="s">
        <v>48</v>
      </c>
      <c r="P407" s="479"/>
    </row>
    <row r="408" spans="1:16" ht="54.75" customHeight="1">
      <c r="A408" s="358">
        <f>A407+1</f>
        <v>381</v>
      </c>
      <c r="B408" s="45" t="s">
        <v>438</v>
      </c>
      <c r="C408" s="323" t="s">
        <v>434</v>
      </c>
      <c r="D408" s="47" t="s">
        <v>439</v>
      </c>
      <c r="E408" s="48">
        <v>1</v>
      </c>
      <c r="F408" s="49" t="s">
        <v>52</v>
      </c>
      <c r="G408" s="50"/>
      <c r="H408" s="130">
        <v>2908258</v>
      </c>
      <c r="I408" s="51" t="s">
        <v>60</v>
      </c>
      <c r="J408" s="50">
        <v>2908258</v>
      </c>
      <c r="K408" s="53">
        <f t="shared" si="194"/>
        <v>0</v>
      </c>
      <c r="L408" s="74">
        <f t="shared" ref="L408:L411" si="195">K408/H408*100</f>
        <v>0</v>
      </c>
      <c r="M408" s="318" t="s">
        <v>440</v>
      </c>
      <c r="N408" s="318" t="s">
        <v>441</v>
      </c>
      <c r="O408" s="752" t="s">
        <v>48</v>
      </c>
      <c r="P408" s="479"/>
    </row>
    <row r="409" spans="1:16" ht="48" customHeight="1">
      <c r="A409" s="358">
        <f t="shared" si="193"/>
        <v>382</v>
      </c>
      <c r="B409" s="45" t="s">
        <v>442</v>
      </c>
      <c r="C409" s="323" t="s">
        <v>434</v>
      </c>
      <c r="D409" s="47" t="s">
        <v>443</v>
      </c>
      <c r="E409" s="48">
        <v>1</v>
      </c>
      <c r="F409" s="49" t="s">
        <v>52</v>
      </c>
      <c r="G409" s="50"/>
      <c r="H409" s="130">
        <v>2908258</v>
      </c>
      <c r="I409" s="51" t="s">
        <v>60</v>
      </c>
      <c r="J409" s="50">
        <v>2908258</v>
      </c>
      <c r="K409" s="53">
        <f t="shared" si="194"/>
        <v>0</v>
      </c>
      <c r="L409" s="74">
        <f t="shared" si="195"/>
        <v>0</v>
      </c>
      <c r="M409" s="318" t="s">
        <v>444</v>
      </c>
      <c r="N409" s="318" t="s">
        <v>445</v>
      </c>
      <c r="O409" s="752" t="s">
        <v>48</v>
      </c>
      <c r="P409" s="479"/>
    </row>
    <row r="410" spans="1:16" ht="78.75">
      <c r="A410" s="358">
        <f t="shared" si="193"/>
        <v>383</v>
      </c>
      <c r="B410" s="45" t="s">
        <v>446</v>
      </c>
      <c r="C410" s="323" t="s">
        <v>434</v>
      </c>
      <c r="D410" s="47" t="s">
        <v>447</v>
      </c>
      <c r="E410" s="48">
        <v>1</v>
      </c>
      <c r="F410" s="49" t="s">
        <v>52</v>
      </c>
      <c r="G410" s="50"/>
      <c r="H410" s="130">
        <v>570536</v>
      </c>
      <c r="I410" s="51" t="s">
        <v>60</v>
      </c>
      <c r="J410" s="50">
        <v>570536</v>
      </c>
      <c r="K410" s="53">
        <f t="shared" si="194"/>
        <v>0</v>
      </c>
      <c r="L410" s="74">
        <f t="shared" si="195"/>
        <v>0</v>
      </c>
      <c r="M410" s="318" t="s">
        <v>448</v>
      </c>
      <c r="N410" s="318" t="s">
        <v>441</v>
      </c>
      <c r="O410" s="752" t="s">
        <v>48</v>
      </c>
      <c r="P410" s="479"/>
    </row>
    <row r="411" spans="1:16" ht="47.25">
      <c r="A411" s="358">
        <f t="shared" si="193"/>
        <v>384</v>
      </c>
      <c r="B411" s="45" t="s">
        <v>449</v>
      </c>
      <c r="C411" s="323" t="s">
        <v>434</v>
      </c>
      <c r="D411" s="47" t="s">
        <v>450</v>
      </c>
      <c r="E411" s="48">
        <v>1</v>
      </c>
      <c r="F411" s="49" t="s">
        <v>52</v>
      </c>
      <c r="G411" s="50"/>
      <c r="H411" s="130">
        <v>12442455</v>
      </c>
      <c r="I411" s="51" t="s">
        <v>60</v>
      </c>
      <c r="J411" s="50">
        <v>12442455</v>
      </c>
      <c r="K411" s="53">
        <f t="shared" si="194"/>
        <v>0</v>
      </c>
      <c r="L411" s="74">
        <f t="shared" si="195"/>
        <v>0</v>
      </c>
      <c r="M411" s="318" t="s">
        <v>451</v>
      </c>
      <c r="N411" s="318" t="s">
        <v>452</v>
      </c>
      <c r="O411" s="752" t="s">
        <v>48</v>
      </c>
      <c r="P411" s="479"/>
    </row>
    <row r="412" spans="1:16" ht="31.5">
      <c r="A412" s="358">
        <f t="shared" si="193"/>
        <v>385</v>
      </c>
      <c r="B412" s="104" t="s">
        <v>453</v>
      </c>
      <c r="C412" s="46" t="s">
        <v>434</v>
      </c>
      <c r="D412" s="47" t="s">
        <v>454</v>
      </c>
      <c r="E412" s="48">
        <v>1</v>
      </c>
      <c r="F412" s="49" t="s">
        <v>52</v>
      </c>
      <c r="G412" s="50"/>
      <c r="H412" s="109">
        <v>26367704.32</v>
      </c>
      <c r="I412" s="51" t="s">
        <v>60</v>
      </c>
      <c r="J412" s="109">
        <v>26367704.32</v>
      </c>
      <c r="K412" s="100">
        <f t="shared" si="194"/>
        <v>0</v>
      </c>
      <c r="L412" s="74">
        <f>K412/H412</f>
        <v>0</v>
      </c>
      <c r="M412" s="318" t="s">
        <v>455</v>
      </c>
      <c r="N412" s="318" t="s">
        <v>452</v>
      </c>
      <c r="O412" s="752" t="s">
        <v>48</v>
      </c>
      <c r="P412" s="479"/>
    </row>
    <row r="413" spans="1:16" ht="71.25" customHeight="1" thickBot="1">
      <c r="A413" s="362">
        <f>A412+1</f>
        <v>386</v>
      </c>
      <c r="B413" s="104" t="s">
        <v>836</v>
      </c>
      <c r="C413" s="46" t="s">
        <v>434</v>
      </c>
      <c r="D413" s="47" t="s">
        <v>839</v>
      </c>
      <c r="E413" s="48">
        <v>1</v>
      </c>
      <c r="F413" s="49" t="s">
        <v>52</v>
      </c>
      <c r="G413" s="50"/>
      <c r="H413" s="109">
        <v>14300588</v>
      </c>
      <c r="I413" s="51" t="s">
        <v>838</v>
      </c>
      <c r="J413" s="109">
        <v>14300588</v>
      </c>
      <c r="K413" s="100">
        <f t="shared" ref="K413" si="196">H413-J413</f>
        <v>0</v>
      </c>
      <c r="L413" s="74">
        <f>K413/H413</f>
        <v>0</v>
      </c>
      <c r="M413" s="585" t="s">
        <v>980</v>
      </c>
      <c r="N413" s="318" t="s">
        <v>837</v>
      </c>
      <c r="O413" s="752" t="s">
        <v>48</v>
      </c>
      <c r="P413" s="479"/>
    </row>
    <row r="414" spans="1:16" ht="16.5" thickBot="1">
      <c r="A414" s="1037" t="s">
        <v>456</v>
      </c>
      <c r="B414" s="1038"/>
      <c r="C414" s="1038"/>
      <c r="D414" s="1038"/>
      <c r="E414" s="1038"/>
      <c r="F414" s="1038"/>
      <c r="G414" s="1038"/>
      <c r="H414" s="335">
        <f>H415+H423</f>
        <v>45483847</v>
      </c>
      <c r="I414" s="334"/>
      <c r="J414" s="335">
        <f>J423</f>
        <v>2229000</v>
      </c>
      <c r="K414" s="335">
        <f>K423</f>
        <v>1044750</v>
      </c>
      <c r="L414" s="510">
        <f>K414/H414</f>
        <v>2.2969692954951677E-2</v>
      </c>
      <c r="M414" s="587"/>
      <c r="N414" s="587"/>
      <c r="O414" s="777"/>
      <c r="P414" s="479"/>
    </row>
    <row r="415" spans="1:16" s="43" customFormat="1" ht="16.5" thickBot="1">
      <c r="A415" s="1026" t="s">
        <v>19</v>
      </c>
      <c r="B415" s="1027" t="s">
        <v>19</v>
      </c>
      <c r="C415" s="1028"/>
      <c r="D415" s="297"/>
      <c r="E415" s="297"/>
      <c r="F415" s="297"/>
      <c r="G415" s="297"/>
      <c r="H415" s="373">
        <f>SUM(H416:H422)</f>
        <v>33245295</v>
      </c>
      <c r="I415" s="299"/>
      <c r="J415" s="373">
        <f>SUM(J416:J423)</f>
        <v>30781113</v>
      </c>
      <c r="K415" s="373">
        <f>SUM(K416:K423)</f>
        <v>5737932</v>
      </c>
      <c r="L415" s="319">
        <f>K415/H415</f>
        <v>0.17259380613106307</v>
      </c>
      <c r="M415" s="301"/>
      <c r="N415" s="302"/>
      <c r="O415" s="775"/>
      <c r="P415" s="479"/>
    </row>
    <row r="416" spans="1:16" s="43" customFormat="1" ht="113.25" customHeight="1">
      <c r="A416" s="456">
        <f>A413+1</f>
        <v>387</v>
      </c>
      <c r="B416" s="135" t="s">
        <v>457</v>
      </c>
      <c r="C416" s="323" t="s">
        <v>32</v>
      </c>
      <c r="D416" s="393" t="s">
        <v>675</v>
      </c>
      <c r="E416" s="137">
        <v>1</v>
      </c>
      <c r="F416" s="323" t="s">
        <v>23</v>
      </c>
      <c r="G416" s="137">
        <v>14910714</v>
      </c>
      <c r="H416" s="364">
        <f t="shared" ref="H416:H422" si="197">E416*G416</f>
        <v>14910714</v>
      </c>
      <c r="I416" s="492" t="s">
        <v>73</v>
      </c>
      <c r="J416" s="137">
        <v>12892317</v>
      </c>
      <c r="K416" s="396">
        <f>H416-J416</f>
        <v>2018397</v>
      </c>
      <c r="L416" s="139">
        <f>K416/H416</f>
        <v>0.13536554989922012</v>
      </c>
      <c r="M416" s="75" t="s">
        <v>981</v>
      </c>
      <c r="N416" s="75" t="s">
        <v>70</v>
      </c>
      <c r="O416" s="753" t="s">
        <v>48</v>
      </c>
      <c r="P416" s="479" t="s">
        <v>575</v>
      </c>
    </row>
    <row r="417" spans="1:16" s="43" customFormat="1" ht="78.75">
      <c r="A417" s="44">
        <f t="shared" ref="A417:A422" si="198">A416+1</f>
        <v>388</v>
      </c>
      <c r="B417" s="45" t="s">
        <v>465</v>
      </c>
      <c r="C417" s="496" t="s">
        <v>676</v>
      </c>
      <c r="D417" s="45" t="s">
        <v>466</v>
      </c>
      <c r="E417" s="76">
        <v>1</v>
      </c>
      <c r="F417" s="323" t="s">
        <v>23</v>
      </c>
      <c r="G417" s="52">
        <v>57278</v>
      </c>
      <c r="H417" s="52">
        <f t="shared" si="197"/>
        <v>57278</v>
      </c>
      <c r="I417" s="79" t="s">
        <v>73</v>
      </c>
      <c r="J417" s="52">
        <v>57278</v>
      </c>
      <c r="K417" s="53">
        <f>H417-J417</f>
        <v>0</v>
      </c>
      <c r="L417" s="74">
        <f>K417/H417*100</f>
        <v>0</v>
      </c>
      <c r="M417" s="57" t="s">
        <v>816</v>
      </c>
      <c r="N417" s="57" t="s">
        <v>615</v>
      </c>
      <c r="O417" s="752" t="s">
        <v>48</v>
      </c>
      <c r="P417" s="479"/>
    </row>
    <row r="418" spans="1:16" s="43" customFormat="1">
      <c r="A418" s="719">
        <f t="shared" si="198"/>
        <v>389</v>
      </c>
      <c r="B418" s="68" t="s">
        <v>97</v>
      </c>
      <c r="C418" s="720"/>
      <c r="D418" s="68"/>
      <c r="E418" s="721"/>
      <c r="F418" s="722"/>
      <c r="G418" s="706"/>
      <c r="H418" s="706"/>
      <c r="I418" s="171"/>
      <c r="J418" s="59"/>
      <c r="K418" s="59"/>
      <c r="L418" s="74"/>
      <c r="M418" s="57"/>
      <c r="N418" s="57"/>
      <c r="O418" s="752" t="s">
        <v>48</v>
      </c>
      <c r="P418" s="479"/>
    </row>
    <row r="419" spans="1:16" s="43" customFormat="1">
      <c r="A419" s="719">
        <f t="shared" si="198"/>
        <v>390</v>
      </c>
      <c r="B419" s="68" t="s">
        <v>97</v>
      </c>
      <c r="C419" s="720"/>
      <c r="D419" s="68"/>
      <c r="E419" s="78"/>
      <c r="F419" s="722"/>
      <c r="G419" s="706"/>
      <c r="H419" s="706"/>
      <c r="I419" s="171"/>
      <c r="J419" s="59"/>
      <c r="K419" s="59"/>
      <c r="L419" s="74"/>
      <c r="M419" s="57"/>
      <c r="N419" s="57"/>
      <c r="O419" s="752" t="s">
        <v>48</v>
      </c>
      <c r="P419" s="479"/>
    </row>
    <row r="420" spans="1:16" s="43" customFormat="1" ht="94.5">
      <c r="A420" s="583">
        <f t="shared" si="198"/>
        <v>391</v>
      </c>
      <c r="B420" s="393" t="s">
        <v>134</v>
      </c>
      <c r="C420" s="496" t="s">
        <v>677</v>
      </c>
      <c r="D420" s="393" t="s">
        <v>458</v>
      </c>
      <c r="E420" s="69">
        <v>1</v>
      </c>
      <c r="F420" s="323" t="s">
        <v>23</v>
      </c>
      <c r="G420" s="584">
        <v>2762000</v>
      </c>
      <c r="H420" s="136">
        <f t="shared" si="197"/>
        <v>2762000</v>
      </c>
      <c r="I420" s="72" t="s">
        <v>73</v>
      </c>
      <c r="J420" s="584">
        <v>2762000</v>
      </c>
      <c r="K420" s="396">
        <f>H420-J420</f>
        <v>0</v>
      </c>
      <c r="L420" s="139">
        <f>K420/H420*100</f>
        <v>0</v>
      </c>
      <c r="M420" s="640" t="s">
        <v>943</v>
      </c>
      <c r="N420" s="75" t="s">
        <v>616</v>
      </c>
      <c r="O420" s="753" t="s">
        <v>48</v>
      </c>
      <c r="P420" s="479"/>
    </row>
    <row r="421" spans="1:16" s="582" customFormat="1" ht="63">
      <c r="A421" s="656">
        <f t="shared" si="198"/>
        <v>392</v>
      </c>
      <c r="B421" s="45" t="s">
        <v>827</v>
      </c>
      <c r="C421" s="46" t="s">
        <v>43</v>
      </c>
      <c r="D421" s="45" t="s">
        <v>828</v>
      </c>
      <c r="E421" s="76">
        <v>1</v>
      </c>
      <c r="F421" s="46" t="s">
        <v>23</v>
      </c>
      <c r="G421" s="52">
        <v>8723214</v>
      </c>
      <c r="H421" s="52">
        <f t="shared" si="197"/>
        <v>8723214</v>
      </c>
      <c r="I421" s="174" t="s">
        <v>111</v>
      </c>
      <c r="J421" s="52">
        <v>6099000</v>
      </c>
      <c r="K421" s="396">
        <f>H421-J421</f>
        <v>2624214</v>
      </c>
      <c r="L421" s="139">
        <f>K421/H421</f>
        <v>0.30083109276007675</v>
      </c>
      <c r="M421" s="585" t="s">
        <v>1071</v>
      </c>
      <c r="N421" s="57" t="s">
        <v>1020</v>
      </c>
      <c r="O421" s="752" t="s">
        <v>48</v>
      </c>
      <c r="P421" s="479"/>
    </row>
    <row r="422" spans="1:16" s="654" customFormat="1" ht="85.5" customHeight="1">
      <c r="A422" s="655">
        <f t="shared" si="198"/>
        <v>393</v>
      </c>
      <c r="B422" s="45" t="s">
        <v>960</v>
      </c>
      <c r="C422" s="46" t="s">
        <v>43</v>
      </c>
      <c r="D422" s="45" t="s">
        <v>961</v>
      </c>
      <c r="E422" s="76">
        <v>1</v>
      </c>
      <c r="F422" s="46" t="s">
        <v>23</v>
      </c>
      <c r="G422" s="52">
        <v>6792089</v>
      </c>
      <c r="H422" s="52">
        <f t="shared" si="197"/>
        <v>6792089</v>
      </c>
      <c r="I422" s="174" t="s">
        <v>111</v>
      </c>
      <c r="J422" s="52">
        <v>6741518</v>
      </c>
      <c r="K422" s="396">
        <f>H422-J422</f>
        <v>50571</v>
      </c>
      <c r="L422" s="139">
        <f>K422/H422</f>
        <v>7.4455738138884814E-3</v>
      </c>
      <c r="M422" s="585" t="s">
        <v>1132</v>
      </c>
      <c r="N422" s="57" t="s">
        <v>1021</v>
      </c>
      <c r="O422" s="752" t="s">
        <v>48</v>
      </c>
      <c r="P422" s="479"/>
    </row>
    <row r="423" spans="1:16" s="43" customFormat="1" ht="16.5" customHeight="1" thickBot="1">
      <c r="A423" s="1026" t="s">
        <v>49</v>
      </c>
      <c r="B423" s="1027"/>
      <c r="C423" s="1028"/>
      <c r="D423" s="399"/>
      <c r="E423" s="400"/>
      <c r="F423" s="401"/>
      <c r="G423" s="402"/>
      <c r="H423" s="373">
        <f>SUM(H424:H431)</f>
        <v>12238552</v>
      </c>
      <c r="I423" s="403"/>
      <c r="J423" s="373">
        <f>SUM(J424:J428)</f>
        <v>2229000</v>
      </c>
      <c r="K423" s="373">
        <f>SUM(K424:K428)</f>
        <v>1044750</v>
      </c>
      <c r="L423" s="319">
        <f>K423/H423</f>
        <v>8.53654909502366E-2</v>
      </c>
      <c r="M423" s="404"/>
      <c r="N423" s="404"/>
      <c r="O423" s="775"/>
      <c r="P423" s="479"/>
    </row>
    <row r="424" spans="1:16" s="43" customFormat="1">
      <c r="A424" s="405">
        <f>A422+1</f>
        <v>394</v>
      </c>
      <c r="B424" s="406" t="s">
        <v>97</v>
      </c>
      <c r="C424" s="407"/>
      <c r="D424" s="45"/>
      <c r="E424" s="408"/>
      <c r="F424" s="408"/>
      <c r="G424" s="409"/>
      <c r="H424" s="408"/>
      <c r="I424" s="398"/>
      <c r="J424" s="410"/>
      <c r="K424" s="410"/>
      <c r="L424" s="74"/>
      <c r="M424" s="392"/>
      <c r="N424" s="392"/>
      <c r="O424" s="779" t="s">
        <v>48</v>
      </c>
      <c r="P424" s="479" t="s">
        <v>574</v>
      </c>
    </row>
    <row r="425" spans="1:16" ht="47.25">
      <c r="A425" s="411">
        <f t="shared" ref="A425:A430" si="199">A424+1</f>
        <v>395</v>
      </c>
      <c r="B425" s="58" t="s">
        <v>459</v>
      </c>
      <c r="C425" s="46"/>
      <c r="D425" s="45" t="s">
        <v>460</v>
      </c>
      <c r="E425" s="76">
        <v>1</v>
      </c>
      <c r="F425" s="76" t="s">
        <v>52</v>
      </c>
      <c r="G425" s="77"/>
      <c r="H425" s="60">
        <v>446753</v>
      </c>
      <c r="I425" s="174"/>
      <c r="J425" s="59"/>
      <c r="K425" s="59"/>
      <c r="L425" s="74">
        <f t="shared" ref="L425" si="200">K425/H425*100</f>
        <v>0</v>
      </c>
      <c r="M425" s="57"/>
      <c r="N425" s="57"/>
      <c r="O425" s="752" t="s">
        <v>48</v>
      </c>
      <c r="P425" s="479"/>
    </row>
    <row r="426" spans="1:16" ht="63">
      <c r="A426" s="198">
        <f t="shared" si="199"/>
        <v>396</v>
      </c>
      <c r="B426" s="687" t="s">
        <v>461</v>
      </c>
      <c r="C426" s="241"/>
      <c r="D426" s="688" t="s">
        <v>462</v>
      </c>
      <c r="E426" s="689">
        <v>1</v>
      </c>
      <c r="F426" s="689" t="s">
        <v>52</v>
      </c>
      <c r="G426" s="690"/>
      <c r="H426" s="235">
        <v>4583250</v>
      </c>
      <c r="I426" s="205"/>
      <c r="J426" s="235"/>
      <c r="K426" s="206"/>
      <c r="L426" s="207"/>
      <c r="M426" s="234"/>
      <c r="N426" s="208"/>
      <c r="O426" s="758" t="s">
        <v>48</v>
      </c>
      <c r="P426" s="479"/>
    </row>
    <row r="427" spans="1:16" ht="94.5">
      <c r="A427" s="198">
        <f t="shared" si="199"/>
        <v>397</v>
      </c>
      <c r="B427" s="687" t="s">
        <v>951</v>
      </c>
      <c r="C427" s="241" t="s">
        <v>43</v>
      </c>
      <c r="D427" s="688" t="s">
        <v>952</v>
      </c>
      <c r="E427" s="689">
        <v>1</v>
      </c>
      <c r="F427" s="689" t="s">
        <v>52</v>
      </c>
      <c r="G427" s="690"/>
      <c r="H427" s="235">
        <v>3273750</v>
      </c>
      <c r="I427" s="205" t="s">
        <v>111</v>
      </c>
      <c r="J427" s="235">
        <v>2229000</v>
      </c>
      <c r="K427" s="206">
        <f>H427-J427</f>
        <v>1044750</v>
      </c>
      <c r="L427" s="207">
        <f>K427/H427</f>
        <v>0.31912943871706756</v>
      </c>
      <c r="M427" s="234" t="s">
        <v>1150</v>
      </c>
      <c r="N427" s="208" t="s">
        <v>1022</v>
      </c>
      <c r="O427" s="758" t="s">
        <v>48</v>
      </c>
      <c r="P427" s="479"/>
    </row>
    <row r="428" spans="1:16" ht="86.25" customHeight="1">
      <c r="A428" s="723">
        <f t="shared" si="199"/>
        <v>398</v>
      </c>
      <c r="B428" s="724" t="s">
        <v>463</v>
      </c>
      <c r="C428" s="725"/>
      <c r="D428" s="726" t="s">
        <v>379</v>
      </c>
      <c r="E428" s="727"/>
      <c r="F428" s="727"/>
      <c r="G428" s="728"/>
      <c r="H428" s="729">
        <v>622864</v>
      </c>
      <c r="I428" s="730"/>
      <c r="J428" s="731"/>
      <c r="K428" s="731"/>
      <c r="L428" s="732">
        <f>K428/H428*100</f>
        <v>0</v>
      </c>
      <c r="M428" s="733"/>
      <c r="N428" s="733"/>
      <c r="O428" s="780" t="s">
        <v>48</v>
      </c>
      <c r="P428" s="479"/>
    </row>
    <row r="429" spans="1:16" ht="122.25" customHeight="1">
      <c r="A429" s="723">
        <f t="shared" si="199"/>
        <v>399</v>
      </c>
      <c r="B429" s="724" t="s">
        <v>1059</v>
      </c>
      <c r="C429" s="734" t="s">
        <v>676</v>
      </c>
      <c r="D429" s="726" t="s">
        <v>1060</v>
      </c>
      <c r="E429" s="727">
        <v>1</v>
      </c>
      <c r="F429" s="727" t="s">
        <v>52</v>
      </c>
      <c r="G429" s="728"/>
      <c r="H429" s="729">
        <v>790000</v>
      </c>
      <c r="I429" s="730" t="s">
        <v>108</v>
      </c>
      <c r="J429" s="940">
        <v>615780</v>
      </c>
      <c r="K429" s="931">
        <f t="shared" ref="K429:K430" si="201">H429-J429</f>
        <v>174220</v>
      </c>
      <c r="L429" s="732">
        <f t="shared" ref="L429:L430" si="202">K429/H429*100</f>
        <v>22.053164556962027</v>
      </c>
      <c r="M429" s="733" t="s">
        <v>1325</v>
      </c>
      <c r="N429" s="733" t="s">
        <v>1211</v>
      </c>
      <c r="O429" s="780" t="s">
        <v>48</v>
      </c>
      <c r="P429" s="479"/>
    </row>
    <row r="430" spans="1:16" ht="108" customHeight="1">
      <c r="A430" s="723">
        <f t="shared" si="199"/>
        <v>400</v>
      </c>
      <c r="B430" s="724" t="s">
        <v>1061</v>
      </c>
      <c r="C430" s="734" t="s">
        <v>676</v>
      </c>
      <c r="D430" s="726" t="s">
        <v>1062</v>
      </c>
      <c r="E430" s="727">
        <v>1</v>
      </c>
      <c r="F430" s="727" t="s">
        <v>52</v>
      </c>
      <c r="G430" s="728"/>
      <c r="H430" s="729">
        <v>150000</v>
      </c>
      <c r="I430" s="730" t="s">
        <v>108</v>
      </c>
      <c r="J430" s="940">
        <v>95200</v>
      </c>
      <c r="K430" s="931">
        <f t="shared" si="201"/>
        <v>54800</v>
      </c>
      <c r="L430" s="732">
        <f t="shared" si="202"/>
        <v>36.533333333333331</v>
      </c>
      <c r="M430" s="733" t="s">
        <v>1325</v>
      </c>
      <c r="N430" s="733" t="s">
        <v>1211</v>
      </c>
      <c r="O430" s="780" t="s">
        <v>48</v>
      </c>
      <c r="P430" s="479"/>
    </row>
    <row r="431" spans="1:16" s="803" customFormat="1" ht="108" customHeight="1">
      <c r="A431" s="735">
        <f>A430+1</f>
        <v>401</v>
      </c>
      <c r="B431" s="546" t="s">
        <v>1110</v>
      </c>
      <c r="C431" s="720" t="s">
        <v>1111</v>
      </c>
      <c r="D431" s="546" t="s">
        <v>1112</v>
      </c>
      <c r="E431" s="571">
        <v>1</v>
      </c>
      <c r="F431" s="571" t="s">
        <v>52</v>
      </c>
      <c r="G431" s="800"/>
      <c r="H431" s="78">
        <v>2371935</v>
      </c>
      <c r="I431" s="174" t="s">
        <v>378</v>
      </c>
      <c r="J431" s="78">
        <v>2099330</v>
      </c>
      <c r="K431" s="527">
        <f>H431-J431</f>
        <v>272605</v>
      </c>
      <c r="L431" s="801">
        <f>K431/H431</f>
        <v>0.1149293720106158</v>
      </c>
      <c r="M431" s="361" t="s">
        <v>1272</v>
      </c>
      <c r="N431" s="361" t="s">
        <v>1178</v>
      </c>
      <c r="O431" s="802" t="s">
        <v>48</v>
      </c>
      <c r="P431" s="738"/>
    </row>
    <row r="432" spans="1:16">
      <c r="A432" s="1039" t="s">
        <v>467</v>
      </c>
      <c r="B432" s="1039"/>
      <c r="C432" s="1039"/>
      <c r="D432" s="1039"/>
      <c r="E432" s="412"/>
      <c r="F432" s="412"/>
      <c r="G432" s="412"/>
      <c r="H432" s="413">
        <f>H433</f>
        <v>5524776.7857142854</v>
      </c>
      <c r="I432" s="125"/>
      <c r="J432" s="413">
        <f>J433</f>
        <v>5177000</v>
      </c>
      <c r="K432" s="413">
        <f>K433</f>
        <v>347776.78571428545</v>
      </c>
      <c r="L432" s="296">
        <f t="shared" ref="L432:L470" si="203">K432/H432</f>
        <v>6.2948567734636945E-2</v>
      </c>
      <c r="M432" s="127"/>
      <c r="N432" s="127"/>
      <c r="O432" s="760"/>
      <c r="P432" s="479"/>
    </row>
    <row r="433" spans="1:16" s="43" customFormat="1" ht="16.5" thickBot="1">
      <c r="A433" s="1026" t="s">
        <v>49</v>
      </c>
      <c r="B433" s="1027"/>
      <c r="C433" s="1028"/>
      <c r="D433" s="399"/>
      <c r="E433" s="400"/>
      <c r="F433" s="401"/>
      <c r="G433" s="402"/>
      <c r="H433" s="373">
        <f>SUM(H434:H435)</f>
        <v>5524776.7857142854</v>
      </c>
      <c r="I433" s="403"/>
      <c r="J433" s="373">
        <f>SUM(J434:J435)</f>
        <v>5177000</v>
      </c>
      <c r="K433" s="373">
        <f>SUM(K434:K435)</f>
        <v>347776.78571428545</v>
      </c>
      <c r="L433" s="319">
        <f t="shared" si="203"/>
        <v>6.2948567734636945E-2</v>
      </c>
      <c r="M433" s="404"/>
      <c r="N433" s="404"/>
      <c r="O433" s="775"/>
      <c r="P433" s="479"/>
    </row>
    <row r="434" spans="1:16">
      <c r="A434" s="44">
        <f>A431+1</f>
        <v>402</v>
      </c>
      <c r="B434" s="58" t="s">
        <v>97</v>
      </c>
      <c r="C434" s="46"/>
      <c r="D434" s="131"/>
      <c r="E434" s="76"/>
      <c r="F434" s="76"/>
      <c r="G434" s="77"/>
      <c r="H434" s="60"/>
      <c r="I434" s="79"/>
      <c r="J434" s="59"/>
      <c r="K434" s="59"/>
      <c r="L434" s="315"/>
      <c r="M434" s="57"/>
      <c r="N434" s="57"/>
      <c r="O434" s="752"/>
      <c r="P434" s="479"/>
    </row>
    <row r="435" spans="1:16" ht="142.5" thickBot="1">
      <c r="A435" s="67">
        <f>A434+1</f>
        <v>403</v>
      </c>
      <c r="B435" s="393" t="s">
        <v>469</v>
      </c>
      <c r="C435" s="323" t="s">
        <v>43</v>
      </c>
      <c r="D435" s="363" t="s">
        <v>470</v>
      </c>
      <c r="E435" s="394">
        <v>1</v>
      </c>
      <c r="F435" s="395" t="s">
        <v>52</v>
      </c>
      <c r="G435" s="364"/>
      <c r="H435" s="137">
        <v>5524776.7857142854</v>
      </c>
      <c r="I435" s="365" t="s">
        <v>60</v>
      </c>
      <c r="J435" s="137">
        <v>5177000</v>
      </c>
      <c r="K435" s="396">
        <f>H435-J435</f>
        <v>347776.78571428545</v>
      </c>
      <c r="L435" s="414">
        <f t="shared" si="203"/>
        <v>6.2948567734636945E-2</v>
      </c>
      <c r="M435" s="75" t="s">
        <v>678</v>
      </c>
      <c r="N435" s="75" t="s">
        <v>471</v>
      </c>
      <c r="O435" s="753" t="s">
        <v>48</v>
      </c>
      <c r="P435" s="479"/>
    </row>
    <row r="436" spans="1:16" ht="16.5" thickBot="1">
      <c r="A436" s="1011" t="s">
        <v>472</v>
      </c>
      <c r="B436" s="1012"/>
      <c r="C436" s="1012"/>
      <c r="D436" s="1012"/>
      <c r="E436" s="415"/>
      <c r="F436" s="415"/>
      <c r="G436" s="415"/>
      <c r="H436" s="416">
        <f>H437+H440+H442</f>
        <v>270831835</v>
      </c>
      <c r="I436" s="417"/>
      <c r="J436" s="416">
        <f>J437+J442</f>
        <v>40344737.359999999</v>
      </c>
      <c r="K436" s="416">
        <f>K437+K442</f>
        <v>949225.6400000006</v>
      </c>
      <c r="L436" s="87">
        <f t="shared" si="203"/>
        <v>3.5048525222302635E-3</v>
      </c>
      <c r="M436" s="176"/>
      <c r="N436" s="176"/>
      <c r="O436" s="754"/>
      <c r="P436" s="479"/>
    </row>
    <row r="437" spans="1:16" s="43" customFormat="1" ht="16.5" thickBot="1">
      <c r="A437" s="1013" t="s">
        <v>19</v>
      </c>
      <c r="B437" s="1014"/>
      <c r="C437" s="1015"/>
      <c r="D437" s="24"/>
      <c r="E437" s="24"/>
      <c r="F437" s="24"/>
      <c r="G437" s="24"/>
      <c r="H437" s="25">
        <f>SUM(H438:H439)</f>
        <v>12753208</v>
      </c>
      <c r="I437" s="89"/>
      <c r="J437" s="25">
        <f>J438</f>
        <v>0</v>
      </c>
      <c r="K437" s="25">
        <f>K438</f>
        <v>0</v>
      </c>
      <c r="L437" s="90">
        <f t="shared" si="203"/>
        <v>0</v>
      </c>
      <c r="M437" s="91"/>
      <c r="N437" s="92"/>
      <c r="O437" s="750"/>
      <c r="P437" s="479"/>
    </row>
    <row r="438" spans="1:16" s="43" customFormat="1" ht="31.5">
      <c r="A438" s="29">
        <f>A435+1</f>
        <v>404</v>
      </c>
      <c r="B438" s="418" t="s">
        <v>473</v>
      </c>
      <c r="C438" s="31" t="s">
        <v>43</v>
      </c>
      <c r="D438" s="131" t="s">
        <v>379</v>
      </c>
      <c r="E438" s="419">
        <v>5</v>
      </c>
      <c r="F438" s="81" t="s">
        <v>40</v>
      </c>
      <c r="G438" s="82">
        <v>1140984</v>
      </c>
      <c r="H438" s="359">
        <f>E438*G438</f>
        <v>5704920</v>
      </c>
      <c r="I438" s="79" t="s">
        <v>474</v>
      </c>
      <c r="J438" s="85"/>
      <c r="K438" s="85"/>
      <c r="L438" s="315">
        <f t="shared" si="203"/>
        <v>0</v>
      </c>
      <c r="M438" s="42"/>
      <c r="N438" s="42"/>
      <c r="O438" s="751" t="s">
        <v>27</v>
      </c>
      <c r="P438" s="479"/>
    </row>
    <row r="439" spans="1:16" s="918" customFormat="1" ht="174" thickBot="1">
      <c r="A439" s="923">
        <f>A438+1</f>
        <v>405</v>
      </c>
      <c r="B439" s="920" t="s">
        <v>1308</v>
      </c>
      <c r="C439" s="325" t="s">
        <v>43</v>
      </c>
      <c r="D439" s="550" t="s">
        <v>1309</v>
      </c>
      <c r="E439" s="553">
        <v>1</v>
      </c>
      <c r="F439" s="924" t="s">
        <v>23</v>
      </c>
      <c r="G439" s="925">
        <v>7048288</v>
      </c>
      <c r="H439" s="926">
        <f>E439*G439</f>
        <v>7048288</v>
      </c>
      <c r="I439" s="927" t="s">
        <v>108</v>
      </c>
      <c r="J439" s="925">
        <v>6200000</v>
      </c>
      <c r="K439" s="965">
        <f>H439-J439</f>
        <v>848288</v>
      </c>
      <c r="L439" s="966">
        <f t="shared" ref="L439" si="204">K439/H439</f>
        <v>0.12035376533989531</v>
      </c>
      <c r="M439" s="971" t="s">
        <v>1387</v>
      </c>
      <c r="N439" s="928" t="s">
        <v>1376</v>
      </c>
      <c r="O439" s="759" t="s">
        <v>27</v>
      </c>
      <c r="P439" s="785"/>
    </row>
    <row r="440" spans="1:16" s="743" customFormat="1" ht="16.5" thickBot="1">
      <c r="A440" s="1013" t="s">
        <v>383</v>
      </c>
      <c r="B440" s="1014"/>
      <c r="C440" s="1015"/>
      <c r="D440" s="24"/>
      <c r="E440" s="24"/>
      <c r="F440" s="24"/>
      <c r="G440" s="24"/>
      <c r="H440" s="25">
        <f>H441</f>
        <v>13646100</v>
      </c>
      <c r="I440" s="89"/>
      <c r="J440" s="25">
        <f>J441</f>
        <v>13000000</v>
      </c>
      <c r="K440" s="25">
        <f>K441</f>
        <v>646100</v>
      </c>
      <c r="L440" s="90">
        <f t="shared" ref="L440:L441" si="205">K440/H440</f>
        <v>4.7346861007907019E-2</v>
      </c>
      <c r="M440" s="91"/>
      <c r="N440" s="92"/>
      <c r="O440" s="750"/>
      <c r="P440" s="479"/>
    </row>
    <row r="441" spans="1:16" s="743" customFormat="1" ht="63.75" thickBot="1">
      <c r="A441" s="29">
        <f>A439+1</f>
        <v>406</v>
      </c>
      <c r="B441" s="131" t="s">
        <v>1085</v>
      </c>
      <c r="C441" s="46" t="s">
        <v>32</v>
      </c>
      <c r="D441" s="45" t="s">
        <v>1086</v>
      </c>
      <c r="E441" s="76">
        <v>1</v>
      </c>
      <c r="F441" s="46" t="s">
        <v>1087</v>
      </c>
      <c r="G441" s="52">
        <v>13646100</v>
      </c>
      <c r="H441" s="359">
        <f>E441*G441</f>
        <v>13646100</v>
      </c>
      <c r="I441" s="79" t="s">
        <v>1088</v>
      </c>
      <c r="J441" s="52">
        <v>13000000</v>
      </c>
      <c r="K441" s="424">
        <f>H441-J441</f>
        <v>646100</v>
      </c>
      <c r="L441" s="315">
        <f t="shared" si="205"/>
        <v>4.7346861007907019E-2</v>
      </c>
      <c r="M441" s="42" t="s">
        <v>1274</v>
      </c>
      <c r="N441" s="42" t="s">
        <v>1273</v>
      </c>
      <c r="O441" s="751" t="s">
        <v>27</v>
      </c>
      <c r="P441" s="479"/>
    </row>
    <row r="442" spans="1:16" s="43" customFormat="1" ht="16.5" thickBot="1">
      <c r="A442" s="1013" t="s">
        <v>49</v>
      </c>
      <c r="B442" s="1014"/>
      <c r="C442" s="1015"/>
      <c r="D442" s="24"/>
      <c r="E442" s="24"/>
      <c r="F442" s="24"/>
      <c r="G442" s="24"/>
      <c r="H442" s="25">
        <f>SUM(H443:H466)</f>
        <v>244432527</v>
      </c>
      <c r="I442" s="89"/>
      <c r="J442" s="25">
        <f>J443</f>
        <v>40344737.359999999</v>
      </c>
      <c r="K442" s="25">
        <f>K443</f>
        <v>949225.6400000006</v>
      </c>
      <c r="L442" s="90">
        <f>K442/H442</f>
        <v>3.8833851273811877E-3</v>
      </c>
      <c r="M442" s="91"/>
      <c r="N442" s="92"/>
      <c r="O442" s="750"/>
      <c r="P442" s="479"/>
    </row>
    <row r="443" spans="1:16" ht="94.5">
      <c r="A443" s="405">
        <f>A441+1</f>
        <v>407</v>
      </c>
      <c r="B443" s="383" t="s">
        <v>475</v>
      </c>
      <c r="C443" s="384" t="s">
        <v>32</v>
      </c>
      <c r="D443" s="383" t="s">
        <v>476</v>
      </c>
      <c r="E443" s="420">
        <v>1</v>
      </c>
      <c r="F443" s="420" t="s">
        <v>52</v>
      </c>
      <c r="G443" s="421"/>
      <c r="H443" s="389">
        <v>41293963</v>
      </c>
      <c r="I443" s="422" t="s">
        <v>60</v>
      </c>
      <c r="J443" s="423">
        <v>40344737.359999999</v>
      </c>
      <c r="K443" s="424">
        <f>H443-J443</f>
        <v>949225.6400000006</v>
      </c>
      <c r="L443" s="315">
        <f t="shared" si="203"/>
        <v>2.2987031784767197E-2</v>
      </c>
      <c r="M443" s="392" t="s">
        <v>1042</v>
      </c>
      <c r="N443" s="392" t="s">
        <v>477</v>
      </c>
      <c r="O443" s="779" t="s">
        <v>48</v>
      </c>
      <c r="P443" s="479"/>
    </row>
    <row r="444" spans="1:16" ht="47.25">
      <c r="A444" s="411">
        <f>A443+1</f>
        <v>408</v>
      </c>
      <c r="B444" s="122" t="s">
        <v>478</v>
      </c>
      <c r="C444" s="46" t="s">
        <v>32</v>
      </c>
      <c r="D444" s="131" t="s">
        <v>379</v>
      </c>
      <c r="E444" s="76">
        <v>1</v>
      </c>
      <c r="F444" s="76" t="s">
        <v>52</v>
      </c>
      <c r="G444" s="77"/>
      <c r="H444" s="120">
        <v>15000000</v>
      </c>
      <c r="I444" s="79" t="s">
        <v>479</v>
      </c>
      <c r="J444" s="59"/>
      <c r="K444" s="59"/>
      <c r="L444" s="315">
        <f t="shared" si="203"/>
        <v>0</v>
      </c>
      <c r="M444" s="57"/>
      <c r="N444" s="57"/>
      <c r="O444" s="752" t="s">
        <v>27</v>
      </c>
      <c r="P444" s="479"/>
    </row>
    <row r="445" spans="1:16" ht="47.25">
      <c r="A445" s="411">
        <f t="shared" ref="A445:A460" si="206">A444+1</f>
        <v>409</v>
      </c>
      <c r="B445" s="122" t="s">
        <v>480</v>
      </c>
      <c r="C445" s="46" t="s">
        <v>32</v>
      </c>
      <c r="D445" s="131" t="s">
        <v>379</v>
      </c>
      <c r="E445" s="76">
        <v>1</v>
      </c>
      <c r="F445" s="76" t="s">
        <v>52</v>
      </c>
      <c r="G445" s="77"/>
      <c r="H445" s="120">
        <v>25000000</v>
      </c>
      <c r="I445" s="79" t="s">
        <v>479</v>
      </c>
      <c r="J445" s="59"/>
      <c r="K445" s="59"/>
      <c r="L445" s="315">
        <f t="shared" si="203"/>
        <v>0</v>
      </c>
      <c r="M445" s="57"/>
      <c r="N445" s="57"/>
      <c r="O445" s="752" t="s">
        <v>27</v>
      </c>
      <c r="P445" s="479"/>
    </row>
    <row r="446" spans="1:16" ht="54.75" customHeight="1">
      <c r="A446" s="411">
        <f t="shared" si="206"/>
        <v>410</v>
      </c>
      <c r="B446" s="58" t="s">
        <v>481</v>
      </c>
      <c r="C446" s="46" t="s">
        <v>32</v>
      </c>
      <c r="D446" s="131" t="s">
        <v>379</v>
      </c>
      <c r="E446" s="76">
        <v>1</v>
      </c>
      <c r="F446" s="76" t="s">
        <v>52</v>
      </c>
      <c r="G446" s="77"/>
      <c r="H446" s="425">
        <v>46353900</v>
      </c>
      <c r="I446" s="79" t="s">
        <v>479</v>
      </c>
      <c r="J446" s="59"/>
      <c r="K446" s="59"/>
      <c r="L446" s="315">
        <f t="shared" si="203"/>
        <v>0</v>
      </c>
      <c r="M446" s="57"/>
      <c r="N446" s="57"/>
      <c r="O446" s="752" t="s">
        <v>27</v>
      </c>
      <c r="P446" s="479"/>
    </row>
    <row r="447" spans="1:16" ht="94.5">
      <c r="A447" s="561">
        <f t="shared" si="206"/>
        <v>411</v>
      </c>
      <c r="B447" s="562" t="s">
        <v>482</v>
      </c>
      <c r="C447" s="563" t="s">
        <v>32</v>
      </c>
      <c r="D447" s="562" t="s">
        <v>680</v>
      </c>
      <c r="E447" s="564">
        <v>1</v>
      </c>
      <c r="F447" s="564" t="s">
        <v>52</v>
      </c>
      <c r="G447" s="565"/>
      <c r="H447" s="566">
        <v>28663003</v>
      </c>
      <c r="I447" s="567" t="s">
        <v>64</v>
      </c>
      <c r="J447" s="566">
        <v>22655107</v>
      </c>
      <c r="K447" s="568">
        <f>H447-J447</f>
        <v>6007896</v>
      </c>
      <c r="L447" s="569">
        <f t="shared" si="203"/>
        <v>0.20960455539149195</v>
      </c>
      <c r="M447" s="570" t="s">
        <v>1043</v>
      </c>
      <c r="N447" s="570" t="s">
        <v>483</v>
      </c>
      <c r="O447" s="781" t="s">
        <v>48</v>
      </c>
      <c r="P447" s="479"/>
    </row>
    <row r="448" spans="1:16" ht="54" customHeight="1">
      <c r="A448" s="561">
        <f>A447+1</f>
        <v>412</v>
      </c>
      <c r="B448" s="562" t="s">
        <v>782</v>
      </c>
      <c r="C448" s="563" t="s">
        <v>780</v>
      </c>
      <c r="D448" s="562" t="s">
        <v>781</v>
      </c>
      <c r="E448" s="564">
        <v>1</v>
      </c>
      <c r="F448" s="564" t="s">
        <v>52</v>
      </c>
      <c r="G448" s="565"/>
      <c r="H448" s="566">
        <v>1772420</v>
      </c>
      <c r="I448" s="567" t="s">
        <v>105</v>
      </c>
      <c r="J448" s="566">
        <v>1772420</v>
      </c>
      <c r="K448" s="568">
        <f>H448-J448</f>
        <v>0</v>
      </c>
      <c r="L448" s="569">
        <f t="shared" si="203"/>
        <v>0</v>
      </c>
      <c r="M448" s="570" t="s">
        <v>784</v>
      </c>
      <c r="N448" s="570" t="s">
        <v>785</v>
      </c>
      <c r="O448" s="781" t="s">
        <v>48</v>
      </c>
      <c r="P448" s="479" t="s">
        <v>783</v>
      </c>
    </row>
    <row r="449" spans="1:17" ht="47.25">
      <c r="A449" s="919">
        <f>A448+1</f>
        <v>413</v>
      </c>
      <c r="B449" s="920" t="s">
        <v>484</v>
      </c>
      <c r="C449" s="325"/>
      <c r="D449" s="550" t="s">
        <v>379</v>
      </c>
      <c r="E449" s="553">
        <v>1</v>
      </c>
      <c r="F449" s="553" t="s">
        <v>52</v>
      </c>
      <c r="G449" s="647"/>
      <c r="H449" s="921">
        <v>1892311</v>
      </c>
      <c r="I449" s="922" t="s">
        <v>479</v>
      </c>
      <c r="J449" s="330"/>
      <c r="K449" s="330"/>
      <c r="L449" s="331">
        <f t="shared" si="203"/>
        <v>0</v>
      </c>
      <c r="M449" s="332"/>
      <c r="N449" s="332"/>
      <c r="O449" s="759" t="s">
        <v>27</v>
      </c>
      <c r="P449" s="785" t="s">
        <v>638</v>
      </c>
    </row>
    <row r="450" spans="1:17" ht="110.25">
      <c r="A450" s="411">
        <f>A449+1</f>
        <v>414</v>
      </c>
      <c r="B450" s="131" t="s">
        <v>485</v>
      </c>
      <c r="C450" s="46" t="s">
        <v>43</v>
      </c>
      <c r="D450" s="131" t="s">
        <v>486</v>
      </c>
      <c r="E450" s="76">
        <v>1</v>
      </c>
      <c r="F450" s="76" t="s">
        <v>52</v>
      </c>
      <c r="G450" s="77"/>
      <c r="H450" s="60">
        <v>10120674</v>
      </c>
      <c r="I450" s="79" t="s">
        <v>44</v>
      </c>
      <c r="J450" s="60">
        <v>10118808</v>
      </c>
      <c r="K450" s="53">
        <f>H450-J450</f>
        <v>1866</v>
      </c>
      <c r="L450" s="315">
        <f>K450/H450</f>
        <v>1.8437507225309302E-4</v>
      </c>
      <c r="M450" s="57" t="s">
        <v>681</v>
      </c>
      <c r="N450" s="57" t="s">
        <v>601</v>
      </c>
      <c r="O450" s="752" t="s">
        <v>48</v>
      </c>
      <c r="P450" s="479" t="s">
        <v>1076</v>
      </c>
    </row>
    <row r="451" spans="1:17" ht="66" customHeight="1">
      <c r="A451" s="411">
        <f t="shared" si="206"/>
        <v>415</v>
      </c>
      <c r="B451" s="131" t="s">
        <v>487</v>
      </c>
      <c r="C451" s="46" t="s">
        <v>43</v>
      </c>
      <c r="D451" s="131" t="s">
        <v>379</v>
      </c>
      <c r="E451" s="76">
        <v>1</v>
      </c>
      <c r="F451" s="76" t="s">
        <v>52</v>
      </c>
      <c r="G451" s="77"/>
      <c r="H451" s="60">
        <v>2100000</v>
      </c>
      <c r="I451" s="79" t="s">
        <v>159</v>
      </c>
      <c r="J451" s="59"/>
      <c r="K451" s="59"/>
      <c r="L451" s="315">
        <f t="shared" si="203"/>
        <v>0</v>
      </c>
      <c r="M451" s="57"/>
      <c r="N451" s="57"/>
      <c r="O451" s="752" t="s">
        <v>48</v>
      </c>
      <c r="P451" s="479"/>
    </row>
    <row r="452" spans="1:17" ht="66.75" customHeight="1">
      <c r="A452" s="411">
        <f t="shared" si="206"/>
        <v>416</v>
      </c>
      <c r="B452" s="58" t="s">
        <v>97</v>
      </c>
      <c r="C452" s="46"/>
      <c r="D452" s="131"/>
      <c r="E452" s="76"/>
      <c r="F452" s="76"/>
      <c r="G452" s="77"/>
      <c r="H452" s="60"/>
      <c r="I452" s="79"/>
      <c r="J452" s="59"/>
      <c r="K452" s="59"/>
      <c r="L452" s="315"/>
      <c r="M452" s="57"/>
      <c r="N452" s="57"/>
      <c r="O452" s="752" t="s">
        <v>48</v>
      </c>
      <c r="P452" s="479"/>
      <c r="Q452" s="429" t="s">
        <v>1093</v>
      </c>
    </row>
    <row r="453" spans="1:17" ht="110.25">
      <c r="A453" s="411">
        <f t="shared" si="206"/>
        <v>417</v>
      </c>
      <c r="B453" s="58" t="s">
        <v>488</v>
      </c>
      <c r="C453" s="46" t="s">
        <v>679</v>
      </c>
      <c r="D453" s="131" t="s">
        <v>682</v>
      </c>
      <c r="E453" s="76">
        <v>1</v>
      </c>
      <c r="F453" s="76" t="s">
        <v>52</v>
      </c>
      <c r="G453" s="77"/>
      <c r="H453" s="425">
        <v>39739401</v>
      </c>
      <c r="I453" s="79" t="s">
        <v>73</v>
      </c>
      <c r="J453" s="425">
        <v>39739401</v>
      </c>
      <c r="K453" s="53">
        <f>H453-J453</f>
        <v>0</v>
      </c>
      <c r="L453" s="315">
        <f t="shared" si="203"/>
        <v>0</v>
      </c>
      <c r="M453" s="742" t="s">
        <v>944</v>
      </c>
      <c r="N453" s="57" t="s">
        <v>637</v>
      </c>
      <c r="O453" s="752" t="s">
        <v>27</v>
      </c>
      <c r="P453" s="479" t="s">
        <v>639</v>
      </c>
    </row>
    <row r="454" spans="1:17" ht="66.75" customHeight="1">
      <c r="A454" s="411">
        <f t="shared" si="206"/>
        <v>418</v>
      </c>
      <c r="B454" s="132" t="s">
        <v>1082</v>
      </c>
      <c r="C454" s="169" t="s">
        <v>1083</v>
      </c>
      <c r="D454" s="45" t="s">
        <v>1084</v>
      </c>
      <c r="E454" s="571">
        <v>1</v>
      </c>
      <c r="F454" s="571" t="s">
        <v>52</v>
      </c>
      <c r="G454" s="77"/>
      <c r="H454" s="60">
        <v>5540000</v>
      </c>
      <c r="I454" s="174" t="s">
        <v>464</v>
      </c>
      <c r="J454" s="52">
        <v>4994705</v>
      </c>
      <c r="K454" s="53">
        <f>H454-J454</f>
        <v>545295</v>
      </c>
      <c r="L454" s="315">
        <f t="shared" si="203"/>
        <v>9.8428700361010826E-2</v>
      </c>
      <c r="M454" s="57" t="s">
        <v>1139</v>
      </c>
      <c r="N454" s="57" t="s">
        <v>1140</v>
      </c>
      <c r="O454" s="752" t="s">
        <v>48</v>
      </c>
      <c r="P454" s="479"/>
    </row>
    <row r="455" spans="1:17" ht="59.25" customHeight="1">
      <c r="A455" s="411">
        <f t="shared" si="206"/>
        <v>419</v>
      </c>
      <c r="B455" s="131" t="s">
        <v>489</v>
      </c>
      <c r="C455" s="169" t="s">
        <v>1083</v>
      </c>
      <c r="D455" s="131" t="s">
        <v>379</v>
      </c>
      <c r="E455" s="76">
        <v>1</v>
      </c>
      <c r="F455" s="76" t="s">
        <v>52</v>
      </c>
      <c r="G455" s="77"/>
      <c r="H455" s="60">
        <v>213637</v>
      </c>
      <c r="I455" s="79"/>
      <c r="J455" s="59"/>
      <c r="K455" s="59"/>
      <c r="L455" s="315">
        <f t="shared" si="203"/>
        <v>0</v>
      </c>
      <c r="M455" s="57"/>
      <c r="N455" s="57"/>
      <c r="O455" s="752" t="s">
        <v>48</v>
      </c>
      <c r="P455" s="479"/>
    </row>
    <row r="456" spans="1:17" ht="59.25" customHeight="1">
      <c r="A456" s="411">
        <f>A455+1</f>
        <v>420</v>
      </c>
      <c r="B456" s="132" t="s">
        <v>1310</v>
      </c>
      <c r="C456" s="46" t="s">
        <v>1245</v>
      </c>
      <c r="D456" s="45" t="s">
        <v>1311</v>
      </c>
      <c r="E456" s="571">
        <v>1</v>
      </c>
      <c r="F456" s="571" t="s">
        <v>52</v>
      </c>
      <c r="G456" s="77"/>
      <c r="H456" s="60">
        <v>3586363</v>
      </c>
      <c r="I456" s="79" t="s">
        <v>108</v>
      </c>
      <c r="J456" s="60">
        <v>3586363</v>
      </c>
      <c r="K456" s="53">
        <f>H456-J456</f>
        <v>0</v>
      </c>
      <c r="L456" s="315">
        <f t="shared" si="203"/>
        <v>0</v>
      </c>
      <c r="M456" s="948" t="s">
        <v>1285</v>
      </c>
      <c r="N456" s="593" t="s">
        <v>1312</v>
      </c>
      <c r="O456" s="752" t="s">
        <v>48</v>
      </c>
      <c r="P456" s="479"/>
    </row>
    <row r="457" spans="1:17" ht="47.25">
      <c r="A457" s="411">
        <f>A456+1</f>
        <v>421</v>
      </c>
      <c r="B457" s="132" t="s">
        <v>716</v>
      </c>
      <c r="C457" s="46" t="s">
        <v>840</v>
      </c>
      <c r="D457" s="68" t="s">
        <v>717</v>
      </c>
      <c r="E457" s="571">
        <v>1</v>
      </c>
      <c r="F457" s="571" t="s">
        <v>52</v>
      </c>
      <c r="G457" s="572"/>
      <c r="H457" s="78">
        <v>340000</v>
      </c>
      <c r="I457" s="174" t="s">
        <v>73</v>
      </c>
      <c r="J457" s="78">
        <v>309600</v>
      </c>
      <c r="K457" s="527">
        <f>H457-J457</f>
        <v>30400</v>
      </c>
      <c r="L457" s="528">
        <f t="shared" si="203"/>
        <v>8.9411764705882357E-2</v>
      </c>
      <c r="M457" s="361" t="s">
        <v>817</v>
      </c>
      <c r="N457" s="57" t="s">
        <v>718</v>
      </c>
      <c r="O457" s="752" t="s">
        <v>48</v>
      </c>
      <c r="P457" s="479"/>
    </row>
    <row r="458" spans="1:17" ht="49.5" customHeight="1">
      <c r="A458" s="411">
        <f t="shared" si="206"/>
        <v>422</v>
      </c>
      <c r="B458" s="131" t="s">
        <v>490</v>
      </c>
      <c r="C458" s="169" t="s">
        <v>1083</v>
      </c>
      <c r="D458" s="131" t="s">
        <v>379</v>
      </c>
      <c r="E458" s="76">
        <v>1</v>
      </c>
      <c r="F458" s="76" t="s">
        <v>52</v>
      </c>
      <c r="G458" s="77"/>
      <c r="H458" s="60">
        <v>5324655</v>
      </c>
      <c r="I458" s="79" t="s">
        <v>479</v>
      </c>
      <c r="J458" s="59"/>
      <c r="K458" s="59"/>
      <c r="L458" s="315">
        <f t="shared" si="203"/>
        <v>0</v>
      </c>
      <c r="M458" s="57"/>
      <c r="N458" s="57"/>
      <c r="O458" s="752" t="s">
        <v>48</v>
      </c>
      <c r="P458" s="479"/>
    </row>
    <row r="459" spans="1:17" ht="90" customHeight="1">
      <c r="A459" s="411">
        <f>A458+1</f>
        <v>423</v>
      </c>
      <c r="B459" s="45" t="s">
        <v>491</v>
      </c>
      <c r="C459" s="46" t="s">
        <v>840</v>
      </c>
      <c r="D459" s="45" t="s">
        <v>492</v>
      </c>
      <c r="E459" s="76">
        <v>1</v>
      </c>
      <c r="F459" s="76" t="s">
        <v>52</v>
      </c>
      <c r="G459" s="120"/>
      <c r="H459" s="60">
        <v>8244000</v>
      </c>
      <c r="I459" s="79" t="s">
        <v>64</v>
      </c>
      <c r="J459" s="50">
        <v>8192178</v>
      </c>
      <c r="K459" s="53">
        <f>H459-J459</f>
        <v>51822</v>
      </c>
      <c r="L459" s="414">
        <f t="shared" si="203"/>
        <v>6.2860262008733623E-3</v>
      </c>
      <c r="M459" s="57" t="s">
        <v>493</v>
      </c>
      <c r="N459" s="57" t="s">
        <v>494</v>
      </c>
      <c r="O459" s="752" t="s">
        <v>48</v>
      </c>
      <c r="P459" s="479"/>
    </row>
    <row r="460" spans="1:17" ht="141.75">
      <c r="A460" s="597">
        <f t="shared" si="206"/>
        <v>424</v>
      </c>
      <c r="B460" s="598" t="s">
        <v>495</v>
      </c>
      <c r="C460" s="46" t="s">
        <v>840</v>
      </c>
      <c r="D460" s="598" t="s">
        <v>496</v>
      </c>
      <c r="E460" s="600">
        <v>1</v>
      </c>
      <c r="F460" s="600" t="s">
        <v>52</v>
      </c>
      <c r="G460" s="601"/>
      <c r="H460" s="602">
        <v>1892680</v>
      </c>
      <c r="I460" s="603" t="s">
        <v>64</v>
      </c>
      <c r="J460" s="604">
        <v>1735531</v>
      </c>
      <c r="K460" s="605">
        <f>H460-J460</f>
        <v>157149</v>
      </c>
      <c r="L460" s="606">
        <f t="shared" si="203"/>
        <v>8.3029883551366312E-2</v>
      </c>
      <c r="M460" s="607" t="s">
        <v>497</v>
      </c>
      <c r="N460" s="607" t="s">
        <v>498</v>
      </c>
      <c r="O460" s="782" t="s">
        <v>48</v>
      </c>
      <c r="P460" s="479" t="s">
        <v>862</v>
      </c>
    </row>
    <row r="461" spans="1:17" ht="31.5">
      <c r="A461" s="608">
        <f t="shared" ref="A461:A466" si="207">A460+1</f>
        <v>425</v>
      </c>
      <c r="B461" s="609" t="s">
        <v>857</v>
      </c>
      <c r="C461" s="599" t="s">
        <v>861</v>
      </c>
      <c r="D461" s="609" t="s">
        <v>860</v>
      </c>
      <c r="E461" s="600">
        <v>1</v>
      </c>
      <c r="F461" s="600" t="s">
        <v>52</v>
      </c>
      <c r="G461" s="610"/>
      <c r="H461" s="611">
        <v>73214</v>
      </c>
      <c r="I461" s="612" t="s">
        <v>111</v>
      </c>
      <c r="J461" s="611">
        <v>73214</v>
      </c>
      <c r="K461" s="605">
        <f t="shared" ref="K461:K462" si="208">H461-J461</f>
        <v>0</v>
      </c>
      <c r="L461" s="606">
        <f t="shared" ref="L461:L462" si="209">K461/H461</f>
        <v>0</v>
      </c>
      <c r="M461" s="613" t="s">
        <v>864</v>
      </c>
      <c r="N461" s="613" t="s">
        <v>863</v>
      </c>
      <c r="O461" s="782" t="s">
        <v>48</v>
      </c>
      <c r="P461" s="479"/>
    </row>
    <row r="462" spans="1:17" ht="47.25">
      <c r="A462" s="608">
        <f t="shared" si="207"/>
        <v>426</v>
      </c>
      <c r="B462" s="609" t="s">
        <v>858</v>
      </c>
      <c r="C462" s="599" t="s">
        <v>861</v>
      </c>
      <c r="D462" s="609" t="s">
        <v>859</v>
      </c>
      <c r="E462" s="600">
        <v>1</v>
      </c>
      <c r="F462" s="600" t="s">
        <v>52</v>
      </c>
      <c r="G462" s="610"/>
      <c r="H462" s="611">
        <v>30446</v>
      </c>
      <c r="I462" s="612" t="s">
        <v>111</v>
      </c>
      <c r="J462" s="611">
        <v>30446</v>
      </c>
      <c r="K462" s="605">
        <f t="shared" si="208"/>
        <v>0</v>
      </c>
      <c r="L462" s="606">
        <f t="shared" si="209"/>
        <v>0</v>
      </c>
      <c r="M462" s="613" t="s">
        <v>864</v>
      </c>
      <c r="N462" s="613" t="s">
        <v>863</v>
      </c>
      <c r="O462" s="782" t="s">
        <v>48</v>
      </c>
      <c r="P462" s="479"/>
    </row>
    <row r="463" spans="1:17" ht="31.5">
      <c r="A463" s="608">
        <f t="shared" si="207"/>
        <v>427</v>
      </c>
      <c r="B463" s="609" t="s">
        <v>857</v>
      </c>
      <c r="C463" s="599" t="s">
        <v>861</v>
      </c>
      <c r="D463" s="609" t="s">
        <v>1108</v>
      </c>
      <c r="E463" s="600">
        <v>1</v>
      </c>
      <c r="F463" s="600" t="s">
        <v>52</v>
      </c>
      <c r="G463" s="610"/>
      <c r="H463" s="611">
        <v>73214</v>
      </c>
      <c r="I463" s="612" t="s">
        <v>464</v>
      </c>
      <c r="J463" s="611">
        <v>73214</v>
      </c>
      <c r="K463" s="605">
        <f t="shared" ref="K463:K464" si="210">H463-J463</f>
        <v>0</v>
      </c>
      <c r="L463" s="606">
        <f t="shared" ref="L463:L464" si="211">K463/H463</f>
        <v>0</v>
      </c>
      <c r="M463" s="613" t="s">
        <v>864</v>
      </c>
      <c r="N463" s="613" t="s">
        <v>1109</v>
      </c>
      <c r="O463" s="799"/>
      <c r="P463" s="479"/>
    </row>
    <row r="464" spans="1:17" ht="47.25">
      <c r="A464" s="608">
        <f t="shared" si="207"/>
        <v>428</v>
      </c>
      <c r="B464" s="609" t="s">
        <v>858</v>
      </c>
      <c r="C464" s="599" t="s">
        <v>861</v>
      </c>
      <c r="D464" s="609" t="s">
        <v>859</v>
      </c>
      <c r="E464" s="600">
        <v>1</v>
      </c>
      <c r="F464" s="600" t="s">
        <v>52</v>
      </c>
      <c r="G464" s="610"/>
      <c r="H464" s="611">
        <v>30446</v>
      </c>
      <c r="I464" s="612" t="s">
        <v>464</v>
      </c>
      <c r="J464" s="611">
        <v>30446</v>
      </c>
      <c r="K464" s="605">
        <f t="shared" si="210"/>
        <v>0</v>
      </c>
      <c r="L464" s="606">
        <f t="shared" si="211"/>
        <v>0</v>
      </c>
      <c r="M464" s="613" t="s">
        <v>864</v>
      </c>
      <c r="N464" s="613" t="s">
        <v>1109</v>
      </c>
      <c r="O464" s="799"/>
      <c r="P464" s="479"/>
    </row>
    <row r="465" spans="1:16" ht="31.5">
      <c r="A465" s="44">
        <f t="shared" si="207"/>
        <v>429</v>
      </c>
      <c r="B465" s="45" t="s">
        <v>499</v>
      </c>
      <c r="C465" s="46" t="s">
        <v>840</v>
      </c>
      <c r="D465" s="45" t="s">
        <v>500</v>
      </c>
      <c r="E465" s="76">
        <v>1</v>
      </c>
      <c r="F465" s="76" t="s">
        <v>52</v>
      </c>
      <c r="G465" s="120"/>
      <c r="H465" s="130">
        <v>700000</v>
      </c>
      <c r="I465" s="79" t="s">
        <v>501</v>
      </c>
      <c r="J465" s="50">
        <v>634932</v>
      </c>
      <c r="K465" s="53">
        <f>H465-J465</f>
        <v>65068</v>
      </c>
      <c r="L465" s="315">
        <f t="shared" si="203"/>
        <v>9.2954285714285712E-2</v>
      </c>
      <c r="M465" s="57" t="s">
        <v>539</v>
      </c>
      <c r="N465" s="588" t="s">
        <v>502</v>
      </c>
      <c r="O465" s="57" t="s">
        <v>48</v>
      </c>
      <c r="P465" s="479"/>
    </row>
    <row r="466" spans="1:16" ht="70.5" customHeight="1">
      <c r="A466" s="44">
        <f t="shared" si="207"/>
        <v>430</v>
      </c>
      <c r="B466" s="897" t="s">
        <v>1244</v>
      </c>
      <c r="C466" s="886" t="s">
        <v>1245</v>
      </c>
      <c r="D466" s="897" t="s">
        <v>1246</v>
      </c>
      <c r="E466" s="898">
        <v>1</v>
      </c>
      <c r="F466" s="898" t="s">
        <v>52</v>
      </c>
      <c r="G466" s="889"/>
      <c r="H466" s="890">
        <v>6448200</v>
      </c>
      <c r="I466" s="891" t="s">
        <v>108</v>
      </c>
      <c r="J466" s="892"/>
      <c r="K466" s="892"/>
      <c r="L466" s="893"/>
      <c r="M466" s="967" t="s">
        <v>1179</v>
      </c>
      <c r="N466" s="894"/>
      <c r="O466" s="895" t="s">
        <v>48</v>
      </c>
      <c r="P466" s="896" t="s">
        <v>1335</v>
      </c>
    </row>
    <row r="467" spans="1:16" ht="16.5" thickBot="1">
      <c r="A467" s="1017" t="s">
        <v>503</v>
      </c>
      <c r="B467" s="1018"/>
      <c r="C467" s="1018"/>
      <c r="D467" s="1018"/>
      <c r="E467" s="941"/>
      <c r="F467" s="941"/>
      <c r="G467" s="941"/>
      <c r="H467" s="942">
        <f>H468+H470</f>
        <v>367859152.64285713</v>
      </c>
      <c r="I467" s="942"/>
      <c r="J467" s="942">
        <f>J468+J470</f>
        <v>148667256.44</v>
      </c>
      <c r="K467" s="942">
        <f>K468+K470</f>
        <v>219191896.20285714</v>
      </c>
      <c r="L467" s="510">
        <f t="shared" si="203"/>
        <v>0.59585820993738781</v>
      </c>
      <c r="M467" s="337"/>
      <c r="N467" s="943"/>
      <c r="O467" s="777"/>
      <c r="P467" s="944"/>
    </row>
    <row r="468" spans="1:16" s="43" customFormat="1" ht="16.5" thickBot="1">
      <c r="A468" s="1026" t="s">
        <v>19</v>
      </c>
      <c r="B468" s="1027"/>
      <c r="C468" s="1028"/>
      <c r="D468" s="297"/>
      <c r="E468" s="297"/>
      <c r="F468" s="297"/>
      <c r="G468" s="297"/>
      <c r="H468" s="298">
        <f>H469</f>
        <v>2860320</v>
      </c>
      <c r="I468" s="299"/>
      <c r="J468" s="298">
        <f>J469</f>
        <v>2061429</v>
      </c>
      <c r="K468" s="298">
        <f>K469</f>
        <v>798891</v>
      </c>
      <c r="L468" s="319">
        <f t="shared" si="203"/>
        <v>0.27930126699110591</v>
      </c>
      <c r="M468" s="301"/>
      <c r="N468" s="302"/>
      <c r="O468" s="775"/>
      <c r="P468" s="479"/>
    </row>
    <row r="469" spans="1:16" ht="32.25" thickBot="1">
      <c r="A469" s="426">
        <f>A466+1</f>
        <v>431</v>
      </c>
      <c r="B469" s="138" t="s">
        <v>504</v>
      </c>
      <c r="C469" s="46" t="s">
        <v>381</v>
      </c>
      <c r="D469" s="131" t="s">
        <v>379</v>
      </c>
      <c r="E469" s="67">
        <v>1</v>
      </c>
      <c r="F469" s="67" t="s">
        <v>23</v>
      </c>
      <c r="G469" s="364"/>
      <c r="H469" s="137">
        <v>2860320</v>
      </c>
      <c r="I469" s="59" t="s">
        <v>505</v>
      </c>
      <c r="J469" s="137">
        <v>2061429</v>
      </c>
      <c r="K469" s="396">
        <f>H469-J469</f>
        <v>798891</v>
      </c>
      <c r="L469" s="139">
        <f t="shared" si="203"/>
        <v>0.27930126699110591</v>
      </c>
      <c r="M469" s="57" t="s">
        <v>506</v>
      </c>
      <c r="N469" s="57" t="s">
        <v>382</v>
      </c>
      <c r="O469" s="753" t="s">
        <v>48</v>
      </c>
      <c r="P469" s="479"/>
    </row>
    <row r="470" spans="1:16" ht="16.5" thickBot="1">
      <c r="A470" s="1013" t="s">
        <v>507</v>
      </c>
      <c r="B470" s="1014"/>
      <c r="C470" s="1015"/>
      <c r="D470" s="497"/>
      <c r="E470" s="24"/>
      <c r="F470" s="24"/>
      <c r="G470" s="24"/>
      <c r="H470" s="25">
        <f>SUM(H471:H475)</f>
        <v>364998832.64285713</v>
      </c>
      <c r="I470" s="89"/>
      <c r="J470" s="25">
        <f>SUM(J471:J475)</f>
        <v>146605827.44</v>
      </c>
      <c r="K470" s="25">
        <f>SUM(K471:K475)</f>
        <v>218393005.20285714</v>
      </c>
      <c r="L470" s="90">
        <f t="shared" si="203"/>
        <v>0.59833891418647256</v>
      </c>
      <c r="M470" s="91"/>
      <c r="N470" s="92"/>
      <c r="O470" s="750"/>
      <c r="P470" s="479"/>
    </row>
    <row r="471" spans="1:16" ht="36.75" customHeight="1">
      <c r="A471" s="44">
        <f>A469+1</f>
        <v>432</v>
      </c>
      <c r="B471" s="131" t="s">
        <v>508</v>
      </c>
      <c r="C471" s="46" t="s">
        <v>386</v>
      </c>
      <c r="D471" s="131" t="s">
        <v>379</v>
      </c>
      <c r="E471" s="76">
        <v>1</v>
      </c>
      <c r="F471" s="76" t="s">
        <v>52</v>
      </c>
      <c r="G471" s="427"/>
      <c r="H471" s="428">
        <v>306746502</v>
      </c>
      <c r="I471" s="59" t="s">
        <v>73</v>
      </c>
      <c r="J471" s="461">
        <v>95396193</v>
      </c>
      <c r="K471" s="527">
        <f>H471-J471</f>
        <v>211350309</v>
      </c>
      <c r="L471" s="528">
        <f>K471/H471</f>
        <v>0.68900641937882634</v>
      </c>
      <c r="M471" s="361" t="s">
        <v>1052</v>
      </c>
      <c r="N471" s="57" t="s">
        <v>382</v>
      </c>
      <c r="O471" s="752" t="s">
        <v>48</v>
      </c>
      <c r="P471" s="787" t="s">
        <v>572</v>
      </c>
    </row>
    <row r="472" spans="1:16" ht="47.25">
      <c r="A472" s="44">
        <f>A471+1</f>
        <v>433</v>
      </c>
      <c r="B472" s="131" t="s">
        <v>509</v>
      </c>
      <c r="C472" s="46" t="s">
        <v>386</v>
      </c>
      <c r="D472" s="498" t="s">
        <v>510</v>
      </c>
      <c r="E472" s="76">
        <v>1</v>
      </c>
      <c r="F472" s="76" t="s">
        <v>52</v>
      </c>
      <c r="G472" s="427"/>
      <c r="H472" s="428">
        <v>33103371</v>
      </c>
      <c r="I472" s="59" t="s">
        <v>64</v>
      </c>
      <c r="J472" s="60">
        <v>30619960</v>
      </c>
      <c r="K472" s="53">
        <f>H472-J472</f>
        <v>2483411</v>
      </c>
      <c r="L472" s="315">
        <f>K472/H472</f>
        <v>7.5019882416204678E-2</v>
      </c>
      <c r="M472" s="57" t="s">
        <v>511</v>
      </c>
      <c r="N472" s="57" t="s">
        <v>382</v>
      </c>
      <c r="O472" s="752" t="s">
        <v>48</v>
      </c>
      <c r="P472" s="479"/>
    </row>
    <row r="473" spans="1:16" ht="44.25" customHeight="1">
      <c r="A473" s="44">
        <f>A472+1</f>
        <v>434</v>
      </c>
      <c r="B473" s="131" t="s">
        <v>512</v>
      </c>
      <c r="C473" s="46" t="s">
        <v>386</v>
      </c>
      <c r="D473" s="131" t="s">
        <v>379</v>
      </c>
      <c r="E473" s="76">
        <v>1</v>
      </c>
      <c r="F473" s="76" t="s">
        <v>52</v>
      </c>
      <c r="G473" s="427"/>
      <c r="H473" s="60">
        <v>5328642.8571428573</v>
      </c>
      <c r="I473" s="59" t="s">
        <v>44</v>
      </c>
      <c r="J473" s="60">
        <v>2483410.7000000002</v>
      </c>
      <c r="K473" s="53">
        <f>H473-J473</f>
        <v>2845232.1571428571</v>
      </c>
      <c r="L473" s="315">
        <f>K473/H473</f>
        <v>0.5339506199648798</v>
      </c>
      <c r="M473" s="57" t="s">
        <v>511</v>
      </c>
      <c r="N473" s="57" t="s">
        <v>382</v>
      </c>
      <c r="O473" s="752" t="s">
        <v>48</v>
      </c>
      <c r="P473" s="479"/>
    </row>
    <row r="474" spans="1:16" ht="31.5">
      <c r="A474" s="44">
        <f>A473+1</f>
        <v>435</v>
      </c>
      <c r="B474" s="131" t="s">
        <v>513</v>
      </c>
      <c r="C474" s="46" t="s">
        <v>386</v>
      </c>
      <c r="D474" s="131" t="s">
        <v>379</v>
      </c>
      <c r="E474" s="76">
        <v>1</v>
      </c>
      <c r="F474" s="76" t="s">
        <v>52</v>
      </c>
      <c r="G474" s="427"/>
      <c r="H474" s="60">
        <v>10320791.785714285</v>
      </c>
      <c r="I474" s="59" t="s">
        <v>73</v>
      </c>
      <c r="J474" s="461">
        <v>8606738.7400000002</v>
      </c>
      <c r="K474" s="527">
        <f>H474-J474</f>
        <v>1714053.0457142852</v>
      </c>
      <c r="L474" s="528">
        <f>K474/H474</f>
        <v>0.16607766935932411</v>
      </c>
      <c r="M474" s="361" t="s">
        <v>928</v>
      </c>
      <c r="N474" s="57" t="s">
        <v>382</v>
      </c>
      <c r="O474" s="752" t="s">
        <v>48</v>
      </c>
      <c r="P474" s="479"/>
    </row>
    <row r="475" spans="1:16" ht="32.25" thickBot="1">
      <c r="A475" s="44">
        <f>A474+1</f>
        <v>436</v>
      </c>
      <c r="B475" s="393" t="s">
        <v>514</v>
      </c>
      <c r="C475" s="46" t="s">
        <v>386</v>
      </c>
      <c r="D475" s="464" t="s">
        <v>515</v>
      </c>
      <c r="E475" s="69">
        <v>1</v>
      </c>
      <c r="F475" s="69" t="s">
        <v>52</v>
      </c>
      <c r="G475" s="430"/>
      <c r="H475" s="137">
        <v>9499525</v>
      </c>
      <c r="I475" s="59" t="s">
        <v>64</v>
      </c>
      <c r="J475" s="137">
        <v>9499525</v>
      </c>
      <c r="K475" s="396">
        <f>H475-J475</f>
        <v>0</v>
      </c>
      <c r="L475" s="139">
        <f>K475/H475*100</f>
        <v>0</v>
      </c>
      <c r="M475" s="57" t="s">
        <v>516</v>
      </c>
      <c r="N475" s="57" t="s">
        <v>382</v>
      </c>
      <c r="O475" s="753" t="s">
        <v>48</v>
      </c>
      <c r="P475" s="479"/>
    </row>
    <row r="476" spans="1:16" ht="16.5" thickBot="1">
      <c r="A476" s="1035" t="s">
        <v>517</v>
      </c>
      <c r="B476" s="1036"/>
      <c r="C476" s="1036"/>
      <c r="D476" s="1036"/>
      <c r="E476" s="431"/>
      <c r="F476" s="431"/>
      <c r="G476" s="431"/>
      <c r="H476" s="432">
        <f>H477</f>
        <v>8750593.9642857127</v>
      </c>
      <c r="I476" s="432"/>
      <c r="J476" s="432">
        <f>J477</f>
        <v>7177428.9642857136</v>
      </c>
      <c r="K476" s="432">
        <f>K477</f>
        <v>8034</v>
      </c>
      <c r="L476" s="87">
        <f>K476/H476</f>
        <v>9.1810910582637161E-4</v>
      </c>
      <c r="M476" s="176"/>
      <c r="N476" s="176"/>
      <c r="O476" s="754"/>
      <c r="P476" s="479"/>
    </row>
    <row r="477" spans="1:16" ht="16.5" thickBot="1">
      <c r="A477" s="1013" t="s">
        <v>507</v>
      </c>
      <c r="B477" s="1014"/>
      <c r="C477" s="1015"/>
      <c r="D477" s="24"/>
      <c r="E477" s="24"/>
      <c r="F477" s="24"/>
      <c r="G477" s="24"/>
      <c r="H477" s="25">
        <f>SUM(H478:H481)</f>
        <v>8750593.9642857127</v>
      </c>
      <c r="I477" s="25"/>
      <c r="J477" s="25">
        <f>SUM(J478:J481)</f>
        <v>7177428.9642857136</v>
      </c>
      <c r="K477" s="25">
        <f>SUM(K478:K481)</f>
        <v>8034</v>
      </c>
      <c r="L477" s="90">
        <f>K477/H477</f>
        <v>9.1810910582637161E-4</v>
      </c>
      <c r="M477" s="91"/>
      <c r="N477" s="92"/>
      <c r="O477" s="750"/>
      <c r="P477" s="479"/>
    </row>
    <row r="478" spans="1:16" ht="31.5">
      <c r="A478" s="44">
        <f>A475+1</f>
        <v>437</v>
      </c>
      <c r="B478" s="45" t="s">
        <v>518</v>
      </c>
      <c r="C478" s="46" t="s">
        <v>386</v>
      </c>
      <c r="D478" s="47" t="s">
        <v>519</v>
      </c>
      <c r="E478" s="318">
        <v>1</v>
      </c>
      <c r="F478" s="44" t="s">
        <v>52</v>
      </c>
      <c r="G478" s="427"/>
      <c r="H478" s="60">
        <v>4682041.9642857136</v>
      </c>
      <c r="I478" s="73" t="s">
        <v>64</v>
      </c>
      <c r="J478" s="60">
        <v>4682041.9642857136</v>
      </c>
      <c r="K478" s="53">
        <f>H478-J478</f>
        <v>0</v>
      </c>
      <c r="L478" s="139">
        <f>K478/H478*100</f>
        <v>0</v>
      </c>
      <c r="M478" s="57" t="s">
        <v>520</v>
      </c>
      <c r="N478" s="57" t="s">
        <v>382</v>
      </c>
      <c r="O478" s="752" t="s">
        <v>48</v>
      </c>
      <c r="P478" s="479"/>
    </row>
    <row r="479" spans="1:16" ht="63">
      <c r="A479" s="44">
        <f>A478+1</f>
        <v>438</v>
      </c>
      <c r="B479" s="132" t="s">
        <v>521</v>
      </c>
      <c r="C479" s="46" t="s">
        <v>386</v>
      </c>
      <c r="D479" s="113" t="s">
        <v>521</v>
      </c>
      <c r="E479" s="318">
        <v>1</v>
      </c>
      <c r="F479" s="44" t="s">
        <v>52</v>
      </c>
      <c r="G479" s="77"/>
      <c r="H479" s="60">
        <v>2356790</v>
      </c>
      <c r="I479" s="73" t="s">
        <v>64</v>
      </c>
      <c r="J479" s="60">
        <v>2356790</v>
      </c>
      <c r="K479" s="396">
        <f>H479-J479</f>
        <v>0</v>
      </c>
      <c r="L479" s="414">
        <f>K479/H479</f>
        <v>0</v>
      </c>
      <c r="M479" s="361" t="s">
        <v>522</v>
      </c>
      <c r="N479" s="361" t="s">
        <v>382</v>
      </c>
      <c r="O479" s="752" t="s">
        <v>48</v>
      </c>
      <c r="P479" s="479"/>
    </row>
    <row r="480" spans="1:16" ht="182.25" customHeight="1">
      <c r="A480" s="44">
        <f>A479+1</f>
        <v>439</v>
      </c>
      <c r="B480" s="45" t="s">
        <v>523</v>
      </c>
      <c r="C480" s="46" t="s">
        <v>386</v>
      </c>
      <c r="D480" s="47" t="s">
        <v>524</v>
      </c>
      <c r="E480" s="318">
        <v>1</v>
      </c>
      <c r="F480" s="44" t="s">
        <v>52</v>
      </c>
      <c r="G480" s="427"/>
      <c r="H480" s="60">
        <v>1600000</v>
      </c>
      <c r="I480" s="641" t="s">
        <v>44</v>
      </c>
      <c r="J480" s="60">
        <v>34869</v>
      </c>
      <c r="K480" s="59"/>
      <c r="L480" s="315">
        <f>K480/H480</f>
        <v>0</v>
      </c>
      <c r="M480" s="361" t="s">
        <v>945</v>
      </c>
      <c r="N480" s="361" t="s">
        <v>382</v>
      </c>
      <c r="O480" s="752" t="s">
        <v>48</v>
      </c>
      <c r="P480" s="479"/>
    </row>
    <row r="481" spans="1:16" ht="32.25" thickBot="1">
      <c r="A481" s="67">
        <f>A480+1</f>
        <v>440</v>
      </c>
      <c r="B481" s="393" t="s">
        <v>525</v>
      </c>
      <c r="C481" s="46" t="s">
        <v>386</v>
      </c>
      <c r="D481" s="393" t="s">
        <v>526</v>
      </c>
      <c r="E481" s="397">
        <v>1</v>
      </c>
      <c r="F481" s="67" t="s">
        <v>52</v>
      </c>
      <c r="G481" s="430"/>
      <c r="H481" s="137">
        <v>111762</v>
      </c>
      <c r="I481" s="73" t="s">
        <v>64</v>
      </c>
      <c r="J481" s="137">
        <v>103728</v>
      </c>
      <c r="K481" s="396">
        <f>H481-J481</f>
        <v>8034</v>
      </c>
      <c r="L481" s="414">
        <f>K481/H481</f>
        <v>7.1884898265958022E-2</v>
      </c>
      <c r="M481" s="56" t="s">
        <v>527</v>
      </c>
      <c r="N481" s="361" t="s">
        <v>382</v>
      </c>
      <c r="O481" s="753" t="s">
        <v>48</v>
      </c>
      <c r="P481" s="479"/>
    </row>
    <row r="482" spans="1:16" ht="16.5" thickBot="1">
      <c r="A482" s="1035" t="s">
        <v>528</v>
      </c>
      <c r="B482" s="1036"/>
      <c r="C482" s="1036"/>
      <c r="D482" s="1036"/>
      <c r="E482" s="431"/>
      <c r="F482" s="431"/>
      <c r="G482" s="431"/>
      <c r="H482" s="432">
        <f>H483</f>
        <v>3670349</v>
      </c>
      <c r="I482" s="433"/>
      <c r="J482" s="432">
        <f>J483</f>
        <v>3573913</v>
      </c>
      <c r="K482" s="432">
        <f>K483</f>
        <v>96436</v>
      </c>
      <c r="L482" s="372">
        <f>K482/H482</f>
        <v>2.6274340668966358E-2</v>
      </c>
      <c r="M482" s="176"/>
      <c r="N482" s="176"/>
      <c r="O482" s="754"/>
      <c r="P482" s="479"/>
    </row>
    <row r="483" spans="1:16">
      <c r="A483" s="1042" t="s">
        <v>507</v>
      </c>
      <c r="B483" s="1043"/>
      <c r="C483" s="1044"/>
      <c r="D483" s="434"/>
      <c r="E483" s="434"/>
      <c r="F483" s="434"/>
      <c r="G483" s="434"/>
      <c r="H483" s="435">
        <f>SUM(H484:H485)</f>
        <v>3670349</v>
      </c>
      <c r="I483" s="436"/>
      <c r="J483" s="435">
        <f>SUM(J484:J485)</f>
        <v>3573913</v>
      </c>
      <c r="K483" s="435">
        <f>SUM(K484:K485)</f>
        <v>96436</v>
      </c>
      <c r="L483" s="435">
        <f>SUM(L484:L485)</f>
        <v>5.6607519961343056E-2</v>
      </c>
      <c r="M483" s="437"/>
      <c r="N483" s="438"/>
      <c r="O483" s="778"/>
      <c r="P483" s="479"/>
    </row>
    <row r="484" spans="1:16" ht="31.5">
      <c r="A484" s="44">
        <f>A481+1</f>
        <v>441</v>
      </c>
      <c r="B484" s="58" t="s">
        <v>529</v>
      </c>
      <c r="C484" s="173" t="s">
        <v>135</v>
      </c>
      <c r="D484" s="131" t="s">
        <v>379</v>
      </c>
      <c r="E484" s="76">
        <v>1</v>
      </c>
      <c r="F484" s="76" t="s">
        <v>52</v>
      </c>
      <c r="G484" s="120"/>
      <c r="H484" s="425">
        <v>1703571</v>
      </c>
      <c r="I484" s="79" t="s">
        <v>64</v>
      </c>
      <c r="J484" s="425">
        <v>1607143</v>
      </c>
      <c r="K484" s="53">
        <f>H484-J484</f>
        <v>96428</v>
      </c>
      <c r="L484" s="315">
        <f>K484/H484</f>
        <v>5.6603452394998505E-2</v>
      </c>
      <c r="M484" s="361" t="s">
        <v>530</v>
      </c>
      <c r="N484" s="361" t="s">
        <v>531</v>
      </c>
      <c r="O484" s="752" t="s">
        <v>48</v>
      </c>
      <c r="P484" s="479"/>
    </row>
    <row r="485" spans="1:16" ht="63.75" thickBot="1">
      <c r="A485" s="44">
        <f>A484+1</f>
        <v>442</v>
      </c>
      <c r="B485" s="439" t="s">
        <v>532</v>
      </c>
      <c r="C485" s="173" t="s">
        <v>135</v>
      </c>
      <c r="D485" s="440" t="s">
        <v>533</v>
      </c>
      <c r="E485" s="76">
        <v>1</v>
      </c>
      <c r="F485" s="76" t="s">
        <v>52</v>
      </c>
      <c r="G485" s="120"/>
      <c r="H485" s="425">
        <v>1966778</v>
      </c>
      <c r="I485" s="79" t="s">
        <v>64</v>
      </c>
      <c r="J485" s="425">
        <v>1966770</v>
      </c>
      <c r="K485" s="53">
        <f>H485-J485</f>
        <v>8</v>
      </c>
      <c r="L485" s="315">
        <f>K485/H485</f>
        <v>4.0675663445493082E-6</v>
      </c>
      <c r="M485" s="361" t="s">
        <v>534</v>
      </c>
      <c r="N485" s="361" t="s">
        <v>535</v>
      </c>
      <c r="O485" s="752" t="s">
        <v>48</v>
      </c>
      <c r="P485" s="479"/>
    </row>
    <row r="486" spans="1:16" ht="16.5" thickBot="1">
      <c r="A486" s="1035" t="s">
        <v>1350</v>
      </c>
      <c r="B486" s="1036"/>
      <c r="C486" s="1036"/>
      <c r="D486" s="1036"/>
      <c r="E486" s="431"/>
      <c r="F486" s="431"/>
      <c r="G486" s="431"/>
      <c r="H486" s="432">
        <f>H487</f>
        <v>595800</v>
      </c>
      <c r="I486" s="433"/>
      <c r="J486" s="432">
        <f>J487</f>
        <v>595800</v>
      </c>
      <c r="K486" s="432">
        <f>K487</f>
        <v>0</v>
      </c>
      <c r="L486" s="372">
        <f>K486/H486</f>
        <v>0</v>
      </c>
      <c r="M486" s="176"/>
      <c r="N486" s="176"/>
      <c r="O486" s="754"/>
      <c r="P486" s="479"/>
    </row>
    <row r="487" spans="1:16" ht="78.75">
      <c r="A487" s="44">
        <f>A485+1</f>
        <v>443</v>
      </c>
      <c r="B487" s="439" t="s">
        <v>1351</v>
      </c>
      <c r="C487" s="173" t="s">
        <v>1352</v>
      </c>
      <c r="D487" s="440" t="s">
        <v>1353</v>
      </c>
      <c r="E487" s="76">
        <v>1</v>
      </c>
      <c r="F487" s="76" t="s">
        <v>52</v>
      </c>
      <c r="G487" s="120"/>
      <c r="H487" s="425">
        <v>595800</v>
      </c>
      <c r="I487" s="79" t="s">
        <v>468</v>
      </c>
      <c r="J487" s="425">
        <v>595800</v>
      </c>
      <c r="K487" s="53">
        <f>H487-J487</f>
        <v>0</v>
      </c>
      <c r="L487" s="315">
        <f>K487/H487</f>
        <v>0</v>
      </c>
      <c r="M487" s="361" t="s">
        <v>1356</v>
      </c>
      <c r="N487" s="361" t="s">
        <v>1355</v>
      </c>
      <c r="O487" s="752" t="s">
        <v>48</v>
      </c>
      <c r="P487" s="479"/>
    </row>
    <row r="488" spans="1:16" s="43" customFormat="1">
      <c r="A488" s="1045" t="s">
        <v>536</v>
      </c>
      <c r="B488" s="1045"/>
      <c r="C488" s="1045"/>
      <c r="D488" s="441"/>
      <c r="E488" s="441"/>
      <c r="F488" s="441"/>
      <c r="G488" s="442"/>
      <c r="H488" s="441">
        <f>H6+H25+H158+H311+H378+H381+H397+H414+H432+H436+H467+H476+H482+H486</f>
        <v>2955666579.1914587</v>
      </c>
      <c r="I488" s="443"/>
      <c r="J488" s="441">
        <f ca="1">J6+J25+J158+J311+J378+J381+J397+J414+J432+J436+J467+J476+J482</f>
        <v>409366305.83529413</v>
      </c>
      <c r="K488" s="441">
        <f ca="1">K6+K25+K158+K311+K378+K381+K397+K414+K432+K436+K467+K476+K482</f>
        <v>2741619.7857142854</v>
      </c>
      <c r="L488" s="444">
        <f ca="1">K488/H488</f>
        <v>9.3912530563724193E-4</v>
      </c>
      <c r="M488" s="445"/>
      <c r="N488" s="445"/>
      <c r="O488" s="783"/>
      <c r="P488" s="479"/>
    </row>
    <row r="489" spans="1:16" s="43" customFormat="1">
      <c r="A489" s="1046" t="s">
        <v>537</v>
      </c>
      <c r="B489" s="1046"/>
      <c r="C489" s="1046"/>
      <c r="D489" s="1046"/>
      <c r="E489" s="1046"/>
      <c r="F489" s="1046"/>
      <c r="G489" s="446"/>
      <c r="H489" s="446"/>
      <c r="L489" s="447"/>
      <c r="M489" s="448"/>
      <c r="N489" s="448"/>
      <c r="O489" s="448"/>
    </row>
    <row r="490" spans="1:16" s="43" customFormat="1">
      <c r="A490" s="449"/>
      <c r="B490" s="450"/>
      <c r="C490" s="448"/>
      <c r="D490" s="448"/>
      <c r="E490" s="448"/>
      <c r="G490" s="446"/>
      <c r="H490" s="446"/>
      <c r="L490" s="447"/>
      <c r="M490" s="448"/>
      <c r="N490" s="448"/>
      <c r="O490" s="448"/>
    </row>
    <row r="491" spans="1:16" s="43" customFormat="1">
      <c r="A491" s="449"/>
      <c r="B491" s="450"/>
      <c r="C491" s="451"/>
      <c r="D491" s="448"/>
      <c r="E491" s="448"/>
      <c r="G491" s="446"/>
      <c r="H491" s="446"/>
      <c r="L491" s="447"/>
      <c r="M491" s="448"/>
      <c r="N491" s="448"/>
      <c r="O491" s="448"/>
    </row>
    <row r="492" spans="1:16" s="43" customFormat="1">
      <c r="A492" s="449"/>
      <c r="B492" s="450"/>
      <c r="C492" s="452"/>
      <c r="D492" s="448"/>
      <c r="E492" s="448"/>
      <c r="G492" s="446"/>
      <c r="H492" s="446"/>
      <c r="L492" s="447"/>
      <c r="M492" s="448"/>
      <c r="N492" s="448"/>
      <c r="O492" s="448"/>
    </row>
    <row r="493" spans="1:16" s="43" customFormat="1">
      <c r="A493" s="449"/>
      <c r="B493" s="450" t="s">
        <v>1336</v>
      </c>
      <c r="C493" s="451">
        <v>2894275357</v>
      </c>
      <c r="D493" s="945" t="s">
        <v>1337</v>
      </c>
      <c r="E493" s="452"/>
      <c r="G493" s="446"/>
      <c r="H493" s="547">
        <f>H494+H495</f>
        <v>2955666579.1914587</v>
      </c>
      <c r="I493" s="1016"/>
      <c r="J493" s="1016"/>
      <c r="L493" s="447"/>
      <c r="M493" s="448"/>
      <c r="N493" s="448"/>
      <c r="O493" s="448"/>
    </row>
    <row r="494" spans="1:16" s="43" customFormat="1">
      <c r="A494" s="449"/>
      <c r="E494" s="1040"/>
      <c r="F494" s="1040"/>
      <c r="G494" s="1040"/>
      <c r="H494" s="548">
        <v>2891903421</v>
      </c>
      <c r="I494" s="1041"/>
      <c r="J494" s="1041"/>
      <c r="L494" s="447"/>
      <c r="M494" s="448"/>
      <c r="N494" s="448"/>
      <c r="O494" s="448"/>
    </row>
    <row r="495" spans="1:16" s="43" customFormat="1">
      <c r="A495" s="449"/>
      <c r="B495" s="450"/>
      <c r="C495" s="452"/>
      <c r="D495" s="448"/>
      <c r="E495" s="448"/>
      <c r="G495" s="446"/>
      <c r="H495" s="446">
        <f>H488-H494</f>
        <v>63763158.191458702</v>
      </c>
      <c r="I495" s="1034" t="s">
        <v>1117</v>
      </c>
      <c r="J495" s="1034"/>
      <c r="K495" s="1034"/>
      <c r="L495" s="447"/>
      <c r="M495" s="448"/>
      <c r="N495" s="448"/>
      <c r="O495" s="448"/>
    </row>
    <row r="496" spans="1:16" s="43" customFormat="1">
      <c r="A496" s="449"/>
      <c r="B496" s="450"/>
      <c r="C496" s="448"/>
      <c r="D496" s="448"/>
      <c r="E496" s="448"/>
      <c r="G496" s="446"/>
      <c r="H496" s="522"/>
      <c r="L496" s="447"/>
      <c r="M496" s="448"/>
      <c r="N496" s="448"/>
      <c r="O496" s="448"/>
    </row>
    <row r="497" spans="1:15" s="43" customFormat="1">
      <c r="A497" s="449"/>
      <c r="B497" s="450"/>
      <c r="C497" s="448"/>
      <c r="D497" s="448"/>
      <c r="E497" s="448"/>
      <c r="G497" s="446"/>
      <c r="H497" s="446"/>
      <c r="L497" s="447"/>
      <c r="M497" s="448"/>
      <c r="N497" s="448"/>
      <c r="O497" s="448"/>
    </row>
    <row r="498" spans="1:15" s="43" customFormat="1">
      <c r="A498" s="449"/>
      <c r="B498" s="450"/>
      <c r="C498" s="448"/>
      <c r="D498" s="448"/>
      <c r="E498" s="448"/>
      <c r="G498" s="446"/>
      <c r="H498" s="446"/>
      <c r="L498" s="447"/>
      <c r="M498" s="448"/>
      <c r="N498" s="448"/>
      <c r="O498" s="448"/>
    </row>
    <row r="499" spans="1:15" s="43" customFormat="1">
      <c r="A499" s="449"/>
      <c r="B499" s="450"/>
      <c r="C499" s="448"/>
      <c r="D499" s="448"/>
      <c r="E499" s="448"/>
      <c r="G499" s="446"/>
      <c r="H499" s="446"/>
      <c r="L499" s="447"/>
      <c r="M499" s="448"/>
      <c r="N499" s="448"/>
      <c r="O499" s="448"/>
    </row>
    <row r="500" spans="1:15" s="43" customFormat="1">
      <c r="A500" s="449"/>
      <c r="B500" s="450"/>
      <c r="C500" s="448"/>
      <c r="D500" s="448"/>
      <c r="E500" s="448"/>
      <c r="G500" s="446"/>
      <c r="H500" s="446"/>
      <c r="L500" s="447"/>
      <c r="M500" s="448"/>
      <c r="N500" s="448"/>
      <c r="O500" s="448"/>
    </row>
    <row r="501" spans="1:15" s="43" customFormat="1">
      <c r="A501" s="449"/>
      <c r="B501" s="450"/>
      <c r="C501" s="448"/>
      <c r="D501" s="448"/>
      <c r="E501" s="448"/>
      <c r="G501" s="446"/>
      <c r="H501" s="446"/>
      <c r="L501" s="447"/>
      <c r="M501" s="448"/>
      <c r="N501" s="448"/>
      <c r="O501" s="448"/>
    </row>
    <row r="502" spans="1:15" s="43" customFormat="1">
      <c r="A502" s="449"/>
      <c r="B502" s="450"/>
      <c r="C502" s="448"/>
      <c r="D502" s="448"/>
      <c r="E502" s="448"/>
      <c r="G502" s="446"/>
      <c r="H502" s="446"/>
      <c r="L502" s="447"/>
      <c r="M502" s="448"/>
      <c r="N502" s="448"/>
      <c r="O502" s="448"/>
    </row>
    <row r="503" spans="1:15" s="43" customFormat="1">
      <c r="A503" s="449"/>
      <c r="B503" s="450"/>
      <c r="C503" s="448"/>
      <c r="D503" s="448"/>
      <c r="E503" s="448"/>
      <c r="G503" s="446"/>
      <c r="H503" s="446"/>
      <c r="L503" s="447"/>
      <c r="M503" s="448"/>
      <c r="N503" s="448"/>
      <c r="O503" s="448"/>
    </row>
    <row r="504" spans="1:15" s="43" customFormat="1">
      <c r="A504" s="449"/>
      <c r="B504" s="450"/>
      <c r="C504" s="448"/>
      <c r="D504" s="448"/>
      <c r="E504" s="448"/>
      <c r="G504" s="446"/>
      <c r="H504" s="446"/>
      <c r="L504" s="447"/>
      <c r="M504" s="448"/>
      <c r="N504" s="448"/>
      <c r="O504" s="448"/>
    </row>
    <row r="505" spans="1:15" s="43" customFormat="1">
      <c r="A505" s="449"/>
      <c r="B505" s="450"/>
      <c r="C505" s="448"/>
      <c r="D505" s="448"/>
      <c r="E505" s="448"/>
      <c r="G505" s="446"/>
      <c r="H505" s="446"/>
      <c r="L505" s="447"/>
      <c r="M505" s="448"/>
      <c r="N505" s="448"/>
      <c r="O505" s="448"/>
    </row>
    <row r="506" spans="1:15" s="43" customFormat="1">
      <c r="A506" s="449"/>
      <c r="B506" s="450"/>
      <c r="C506" s="448"/>
      <c r="D506" s="448"/>
      <c r="E506" s="448"/>
      <c r="G506" s="446"/>
      <c r="H506" s="446"/>
      <c r="L506" s="447"/>
      <c r="M506" s="448"/>
      <c r="N506" s="448"/>
      <c r="O506" s="448"/>
    </row>
    <row r="507" spans="1:15" s="43" customFormat="1">
      <c r="A507" s="449"/>
      <c r="B507" s="450"/>
      <c r="C507" s="448"/>
      <c r="D507" s="448"/>
      <c r="E507" s="448"/>
      <c r="G507" s="446"/>
      <c r="H507" s="446"/>
      <c r="L507" s="447"/>
      <c r="M507" s="448"/>
      <c r="N507" s="448"/>
      <c r="O507" s="448"/>
    </row>
    <row r="508" spans="1:15" s="43" customFormat="1">
      <c r="A508" s="449"/>
      <c r="B508" s="450"/>
      <c r="C508" s="448"/>
      <c r="D508" s="448"/>
      <c r="E508" s="448"/>
      <c r="G508" s="446"/>
      <c r="H508" s="446"/>
      <c r="L508" s="447"/>
      <c r="M508" s="448"/>
      <c r="N508" s="448"/>
      <c r="O508" s="448"/>
    </row>
    <row r="509" spans="1:15" s="43" customFormat="1">
      <c r="A509" s="449"/>
      <c r="B509" s="450"/>
      <c r="C509" s="448"/>
      <c r="D509" s="448"/>
      <c r="E509" s="448"/>
      <c r="G509" s="446"/>
      <c r="H509" s="446"/>
      <c r="L509" s="447"/>
      <c r="M509" s="448"/>
      <c r="N509" s="448"/>
      <c r="O509" s="448"/>
    </row>
    <row r="510" spans="1:15" s="43" customFormat="1">
      <c r="A510" s="449"/>
      <c r="B510" s="450"/>
      <c r="C510" s="448"/>
      <c r="D510" s="448"/>
      <c r="E510" s="448"/>
      <c r="G510" s="446"/>
      <c r="H510" s="446"/>
      <c r="L510" s="447"/>
      <c r="M510" s="448"/>
      <c r="N510" s="448"/>
      <c r="O510" s="448"/>
    </row>
    <row r="511" spans="1:15" s="43" customFormat="1">
      <c r="A511" s="449"/>
      <c r="B511" s="450"/>
      <c r="C511" s="448"/>
      <c r="D511" s="448"/>
      <c r="E511" s="448"/>
      <c r="G511" s="446"/>
      <c r="H511" s="446"/>
      <c r="L511" s="447"/>
      <c r="M511" s="448"/>
      <c r="N511" s="448"/>
      <c r="O511" s="448"/>
    </row>
    <row r="512" spans="1:15" s="43" customFormat="1">
      <c r="A512" s="449"/>
      <c r="B512" s="450"/>
      <c r="C512" s="448"/>
      <c r="D512" s="448"/>
      <c r="E512" s="448"/>
      <c r="G512" s="446"/>
      <c r="H512" s="446"/>
      <c r="L512" s="447"/>
      <c r="M512" s="448"/>
      <c r="N512" s="448"/>
      <c r="O512" s="448"/>
    </row>
    <row r="513" spans="1:15" s="43" customFormat="1">
      <c r="A513" s="449"/>
      <c r="B513" s="450"/>
      <c r="C513" s="448"/>
      <c r="D513" s="448"/>
      <c r="E513" s="448"/>
      <c r="G513" s="446"/>
      <c r="H513" s="446"/>
      <c r="L513" s="447"/>
      <c r="M513" s="448"/>
      <c r="N513" s="448"/>
      <c r="O513" s="448"/>
    </row>
    <row r="514" spans="1:15" s="43" customFormat="1">
      <c r="A514" s="449"/>
      <c r="B514" s="450"/>
      <c r="C514" s="448"/>
      <c r="D514" s="448"/>
      <c r="E514" s="448"/>
      <c r="G514" s="446"/>
      <c r="H514" s="446"/>
      <c r="L514" s="447"/>
      <c r="M514" s="448"/>
      <c r="N514" s="448"/>
      <c r="O514" s="448"/>
    </row>
    <row r="515" spans="1:15" s="43" customFormat="1">
      <c r="A515" s="449"/>
      <c r="B515" s="450"/>
      <c r="C515" s="448"/>
      <c r="D515" s="448"/>
      <c r="E515" s="448"/>
      <c r="G515" s="446"/>
      <c r="H515" s="446"/>
      <c r="L515" s="447"/>
      <c r="M515" s="448"/>
      <c r="N515" s="448"/>
      <c r="O515" s="448"/>
    </row>
    <row r="516" spans="1:15" s="43" customFormat="1">
      <c r="A516" s="449"/>
      <c r="B516" s="450"/>
      <c r="C516" s="448"/>
      <c r="D516" s="448"/>
      <c r="E516" s="448"/>
      <c r="G516" s="446"/>
      <c r="H516" s="446"/>
      <c r="L516" s="447"/>
      <c r="M516" s="448"/>
      <c r="N516" s="448"/>
      <c r="O516" s="448"/>
    </row>
    <row r="517" spans="1:15" s="43" customFormat="1">
      <c r="A517" s="449"/>
      <c r="B517" s="450"/>
      <c r="C517" s="448"/>
      <c r="D517" s="448"/>
      <c r="E517" s="448"/>
      <c r="G517" s="446"/>
      <c r="H517" s="446"/>
      <c r="L517" s="447"/>
      <c r="M517" s="448"/>
      <c r="N517" s="448"/>
      <c r="O517" s="448"/>
    </row>
    <row r="518" spans="1:15" s="43" customFormat="1">
      <c r="A518" s="449"/>
      <c r="B518" s="450"/>
      <c r="C518" s="448"/>
      <c r="D518" s="448"/>
      <c r="E518" s="448"/>
      <c r="G518" s="446"/>
      <c r="H518" s="446"/>
      <c r="L518" s="447"/>
      <c r="M518" s="448"/>
      <c r="N518" s="448"/>
      <c r="O518" s="448"/>
    </row>
    <row r="519" spans="1:15" s="43" customFormat="1">
      <c r="A519" s="449"/>
      <c r="B519" s="450"/>
      <c r="C519" s="448"/>
      <c r="D519" s="448"/>
      <c r="E519" s="448"/>
      <c r="G519" s="446"/>
      <c r="H519" s="446"/>
      <c r="L519" s="447"/>
      <c r="M519" s="448"/>
      <c r="N519" s="448"/>
      <c r="O519" s="448"/>
    </row>
    <row r="520" spans="1:15" s="43" customFormat="1">
      <c r="A520" s="449"/>
      <c r="B520" s="450"/>
      <c r="C520" s="448"/>
      <c r="D520" s="448"/>
      <c r="E520" s="448"/>
      <c r="G520" s="446"/>
      <c r="H520" s="446"/>
      <c r="L520" s="447"/>
      <c r="M520" s="448"/>
      <c r="N520" s="448"/>
      <c r="O520" s="448"/>
    </row>
    <row r="521" spans="1:15" s="43" customFormat="1">
      <c r="A521" s="449"/>
      <c r="B521" s="450"/>
      <c r="C521" s="448"/>
      <c r="D521" s="448"/>
      <c r="E521" s="448"/>
      <c r="G521" s="446"/>
      <c r="H521" s="446"/>
      <c r="L521" s="447"/>
      <c r="M521" s="448"/>
      <c r="N521" s="448"/>
      <c r="O521" s="448"/>
    </row>
    <row r="522" spans="1:15" s="43" customFormat="1">
      <c r="A522" s="449"/>
      <c r="B522" s="450"/>
      <c r="C522" s="448"/>
      <c r="D522" s="448"/>
      <c r="E522" s="448"/>
      <c r="G522" s="446"/>
      <c r="H522" s="446"/>
      <c r="L522" s="447"/>
      <c r="M522" s="448"/>
      <c r="N522" s="448"/>
      <c r="O522" s="448"/>
    </row>
    <row r="523" spans="1:15" s="43" customFormat="1">
      <c r="A523" s="449"/>
      <c r="B523" s="450"/>
      <c r="C523" s="448"/>
      <c r="D523" s="448"/>
      <c r="E523" s="448"/>
      <c r="G523" s="446"/>
      <c r="H523" s="446"/>
      <c r="L523" s="447"/>
      <c r="M523" s="448"/>
      <c r="N523" s="448"/>
      <c r="O523" s="448"/>
    </row>
    <row r="524" spans="1:15" s="43" customFormat="1">
      <c r="A524" s="449"/>
      <c r="B524" s="450"/>
      <c r="C524" s="448"/>
      <c r="D524" s="448"/>
      <c r="E524" s="448"/>
      <c r="G524" s="446"/>
      <c r="H524" s="446"/>
      <c r="L524" s="447"/>
      <c r="M524" s="448"/>
      <c r="N524" s="448"/>
      <c r="O524" s="448"/>
    </row>
    <row r="525" spans="1:15" s="43" customFormat="1">
      <c r="A525" s="449"/>
      <c r="B525" s="450"/>
      <c r="C525" s="448"/>
      <c r="D525" s="448"/>
      <c r="E525" s="448"/>
      <c r="G525" s="446"/>
      <c r="H525" s="446"/>
      <c r="L525" s="447"/>
      <c r="M525" s="448"/>
      <c r="N525" s="448"/>
      <c r="O525" s="448"/>
    </row>
    <row r="526" spans="1:15" s="43" customFormat="1">
      <c r="A526" s="449"/>
      <c r="B526" s="450"/>
      <c r="C526" s="448"/>
      <c r="D526" s="448"/>
      <c r="E526" s="448"/>
      <c r="G526" s="446"/>
      <c r="H526" s="446"/>
      <c r="L526" s="447"/>
      <c r="M526" s="448"/>
      <c r="N526" s="448"/>
      <c r="O526" s="448"/>
    </row>
    <row r="527" spans="1:15" s="43" customFormat="1">
      <c r="A527" s="449"/>
      <c r="B527" s="450"/>
      <c r="C527" s="448"/>
      <c r="D527" s="448"/>
      <c r="E527" s="448"/>
      <c r="G527" s="446"/>
      <c r="H527" s="446"/>
      <c r="L527" s="447"/>
      <c r="M527" s="448"/>
      <c r="N527" s="448"/>
      <c r="O527" s="448"/>
    </row>
    <row r="528" spans="1:15" s="43" customFormat="1">
      <c r="A528" s="449"/>
      <c r="B528" s="450"/>
      <c r="C528" s="448"/>
      <c r="D528" s="448"/>
      <c r="E528" s="448"/>
      <c r="G528" s="446"/>
      <c r="H528" s="446"/>
      <c r="L528" s="447"/>
      <c r="M528" s="448"/>
      <c r="N528" s="448"/>
      <c r="O528" s="448"/>
    </row>
    <row r="529" spans="1:15" s="43" customFormat="1">
      <c r="A529" s="449"/>
      <c r="B529" s="450"/>
      <c r="C529" s="448"/>
      <c r="D529" s="448"/>
      <c r="E529" s="448"/>
      <c r="G529" s="446"/>
      <c r="H529" s="446"/>
      <c r="L529" s="447"/>
      <c r="M529" s="448"/>
      <c r="N529" s="448"/>
      <c r="O529" s="448"/>
    </row>
    <row r="530" spans="1:15" s="43" customFormat="1">
      <c r="A530" s="449"/>
      <c r="B530" s="450"/>
      <c r="C530" s="448"/>
      <c r="D530" s="448"/>
      <c r="E530" s="448"/>
      <c r="G530" s="446"/>
      <c r="H530" s="446"/>
      <c r="L530" s="447"/>
      <c r="M530" s="448"/>
      <c r="N530" s="448"/>
      <c r="O530" s="448"/>
    </row>
    <row r="531" spans="1:15" s="43" customFormat="1">
      <c r="A531" s="449"/>
      <c r="B531" s="450"/>
      <c r="C531" s="448"/>
      <c r="D531" s="448"/>
      <c r="E531" s="448"/>
      <c r="G531" s="446"/>
      <c r="H531" s="446"/>
      <c r="L531" s="447"/>
      <c r="M531" s="448"/>
      <c r="N531" s="448"/>
      <c r="O531" s="448"/>
    </row>
    <row r="532" spans="1:15" s="43" customFormat="1">
      <c r="A532" s="449"/>
      <c r="B532" s="450"/>
      <c r="C532" s="448"/>
      <c r="D532" s="448"/>
      <c r="E532" s="448"/>
      <c r="G532" s="446"/>
      <c r="H532" s="446"/>
      <c r="L532" s="447"/>
      <c r="M532" s="448"/>
      <c r="N532" s="448"/>
      <c r="O532" s="448"/>
    </row>
    <row r="533" spans="1:15" s="43" customFormat="1">
      <c r="A533" s="449"/>
      <c r="B533" s="450"/>
      <c r="C533" s="448"/>
      <c r="D533" s="448"/>
      <c r="E533" s="448"/>
      <c r="G533" s="446"/>
      <c r="H533" s="446"/>
      <c r="L533" s="447"/>
      <c r="M533" s="448"/>
      <c r="N533" s="448"/>
      <c r="O533" s="448"/>
    </row>
    <row r="534" spans="1:15" s="43" customFormat="1">
      <c r="A534" s="449"/>
      <c r="B534" s="450"/>
      <c r="C534" s="448"/>
      <c r="D534" s="448"/>
      <c r="E534" s="448"/>
      <c r="G534" s="446"/>
      <c r="H534" s="446"/>
      <c r="L534" s="447"/>
      <c r="M534" s="448"/>
      <c r="N534" s="448"/>
      <c r="O534" s="448"/>
    </row>
    <row r="535" spans="1:15" s="43" customFormat="1">
      <c r="A535" s="449"/>
      <c r="B535" s="450"/>
      <c r="C535" s="448"/>
      <c r="D535" s="448"/>
      <c r="E535" s="448"/>
      <c r="G535" s="446"/>
      <c r="H535" s="446"/>
      <c r="L535" s="447"/>
      <c r="M535" s="448"/>
      <c r="N535" s="448"/>
      <c r="O535" s="448"/>
    </row>
    <row r="536" spans="1:15" s="43" customFormat="1">
      <c r="A536" s="449"/>
      <c r="B536" s="450"/>
      <c r="C536" s="448"/>
      <c r="D536" s="448"/>
      <c r="E536" s="448"/>
      <c r="G536" s="446"/>
      <c r="H536" s="446"/>
      <c r="L536" s="447"/>
      <c r="M536" s="448"/>
      <c r="N536" s="448"/>
      <c r="O536" s="448"/>
    </row>
    <row r="537" spans="1:15" s="43" customFormat="1">
      <c r="A537" s="449"/>
      <c r="B537" s="450"/>
      <c r="C537" s="448"/>
      <c r="D537" s="448"/>
      <c r="E537" s="448"/>
      <c r="G537" s="446"/>
      <c r="H537" s="446"/>
      <c r="L537" s="447"/>
      <c r="M537" s="448"/>
      <c r="N537" s="448"/>
      <c r="O537" s="448"/>
    </row>
    <row r="538" spans="1:15" s="43" customFormat="1">
      <c r="A538" s="449"/>
      <c r="B538" s="450"/>
      <c r="C538" s="448"/>
      <c r="D538" s="448"/>
      <c r="E538" s="448"/>
      <c r="G538" s="446"/>
      <c r="H538" s="446"/>
      <c r="L538" s="447"/>
      <c r="M538" s="448"/>
      <c r="N538" s="448"/>
      <c r="O538" s="448"/>
    </row>
    <row r="539" spans="1:15" s="43" customFormat="1">
      <c r="A539" s="449"/>
      <c r="B539" s="450"/>
      <c r="C539" s="448"/>
      <c r="D539" s="448"/>
      <c r="E539" s="448"/>
      <c r="G539" s="446"/>
      <c r="H539" s="446"/>
      <c r="L539" s="447"/>
      <c r="M539" s="448"/>
      <c r="N539" s="448"/>
      <c r="O539" s="448"/>
    </row>
    <row r="540" spans="1:15" s="43" customFormat="1">
      <c r="A540" s="449"/>
      <c r="B540" s="450"/>
      <c r="C540" s="448"/>
      <c r="D540" s="448"/>
      <c r="E540" s="448"/>
      <c r="G540" s="446"/>
      <c r="H540" s="446"/>
      <c r="L540" s="447"/>
      <c r="M540" s="448"/>
      <c r="N540" s="448"/>
      <c r="O540" s="448"/>
    </row>
    <row r="541" spans="1:15" s="43" customFormat="1">
      <c r="A541" s="449"/>
      <c r="B541" s="450"/>
      <c r="C541" s="448"/>
      <c r="D541" s="448"/>
      <c r="E541" s="448"/>
      <c r="G541" s="446"/>
      <c r="H541" s="446"/>
      <c r="L541" s="447"/>
      <c r="M541" s="448"/>
      <c r="N541" s="448"/>
      <c r="O541" s="448"/>
    </row>
    <row r="542" spans="1:15" s="43" customFormat="1">
      <c r="A542" s="449"/>
      <c r="B542" s="450"/>
      <c r="C542" s="448"/>
      <c r="D542" s="448"/>
      <c r="E542" s="448"/>
      <c r="G542" s="446"/>
      <c r="H542" s="446"/>
      <c r="L542" s="447"/>
      <c r="M542" s="448"/>
      <c r="N542" s="448"/>
      <c r="O542" s="448"/>
    </row>
    <row r="543" spans="1:15" s="43" customFormat="1">
      <c r="A543" s="449"/>
      <c r="B543" s="450"/>
      <c r="C543" s="448"/>
      <c r="D543" s="448"/>
      <c r="E543" s="448"/>
      <c r="G543" s="446"/>
      <c r="H543" s="446"/>
      <c r="L543" s="447"/>
      <c r="M543" s="448"/>
      <c r="N543" s="448"/>
      <c r="O543" s="448"/>
    </row>
    <row r="544" spans="1:15" s="43" customFormat="1">
      <c r="A544" s="449"/>
      <c r="B544" s="450"/>
      <c r="C544" s="448"/>
      <c r="D544" s="448"/>
      <c r="E544" s="448"/>
      <c r="G544" s="446"/>
      <c r="H544" s="446"/>
      <c r="L544" s="447"/>
      <c r="M544" s="448"/>
      <c r="N544" s="448"/>
      <c r="O544" s="448"/>
    </row>
    <row r="545" spans="1:15" s="43" customFormat="1">
      <c r="A545" s="449"/>
      <c r="B545" s="450"/>
      <c r="C545" s="448"/>
      <c r="D545" s="448"/>
      <c r="E545" s="448"/>
      <c r="G545" s="446"/>
      <c r="H545" s="446"/>
      <c r="L545" s="447"/>
      <c r="M545" s="448"/>
      <c r="N545" s="448"/>
      <c r="O545" s="448"/>
    </row>
    <row r="546" spans="1:15" s="43" customFormat="1">
      <c r="A546" s="449"/>
      <c r="B546" s="450"/>
      <c r="C546" s="448"/>
      <c r="D546" s="448"/>
      <c r="E546" s="448"/>
      <c r="G546" s="446"/>
      <c r="H546" s="446"/>
      <c r="L546" s="447"/>
      <c r="M546" s="448"/>
      <c r="N546" s="448"/>
      <c r="O546" s="448"/>
    </row>
    <row r="547" spans="1:15" s="43" customFormat="1">
      <c r="A547" s="449"/>
      <c r="B547" s="450"/>
      <c r="C547" s="448"/>
      <c r="D547" s="448"/>
      <c r="E547" s="448"/>
      <c r="G547" s="446"/>
      <c r="H547" s="446"/>
      <c r="L547" s="447"/>
      <c r="M547" s="448"/>
      <c r="N547" s="448"/>
      <c r="O547" s="448"/>
    </row>
    <row r="548" spans="1:15" s="43" customFormat="1">
      <c r="A548" s="449"/>
      <c r="B548" s="450"/>
      <c r="C548" s="448"/>
      <c r="D548" s="448"/>
      <c r="E548" s="448"/>
      <c r="G548" s="446"/>
      <c r="H548" s="446"/>
      <c r="L548" s="447"/>
      <c r="M548" s="448"/>
      <c r="N548" s="448"/>
      <c r="O548" s="448"/>
    </row>
    <row r="549" spans="1:15" s="43" customFormat="1">
      <c r="A549" s="449"/>
      <c r="B549" s="450"/>
      <c r="C549" s="448"/>
      <c r="D549" s="448"/>
      <c r="E549" s="448"/>
      <c r="G549" s="446"/>
      <c r="H549" s="446"/>
      <c r="L549" s="447"/>
      <c r="M549" s="448"/>
      <c r="N549" s="448"/>
      <c r="O549" s="448"/>
    </row>
    <row r="550" spans="1:15" s="43" customFormat="1">
      <c r="A550" s="449"/>
      <c r="B550" s="450"/>
      <c r="C550" s="448"/>
      <c r="D550" s="448"/>
      <c r="E550" s="448"/>
      <c r="G550" s="446"/>
      <c r="H550" s="446"/>
      <c r="L550" s="447"/>
      <c r="M550" s="448"/>
      <c r="N550" s="448"/>
      <c r="O550" s="448"/>
    </row>
    <row r="551" spans="1:15" s="43" customFormat="1">
      <c r="A551" s="449"/>
      <c r="B551" s="450"/>
      <c r="C551" s="448"/>
      <c r="D551" s="448"/>
      <c r="E551" s="448"/>
      <c r="G551" s="446"/>
      <c r="H551" s="446"/>
      <c r="L551" s="447"/>
      <c r="M551" s="448"/>
      <c r="N551" s="448"/>
      <c r="O551" s="448"/>
    </row>
    <row r="552" spans="1:15" s="43" customFormat="1">
      <c r="A552" s="449"/>
      <c r="B552" s="450"/>
      <c r="C552" s="448"/>
      <c r="D552" s="448"/>
      <c r="E552" s="448"/>
      <c r="G552" s="446"/>
      <c r="H552" s="446"/>
      <c r="L552" s="447"/>
      <c r="M552" s="448"/>
      <c r="N552" s="448"/>
      <c r="O552" s="448"/>
    </row>
    <row r="553" spans="1:15" s="43" customFormat="1">
      <c r="A553" s="449"/>
      <c r="B553" s="450"/>
      <c r="C553" s="448"/>
      <c r="D553" s="448"/>
      <c r="E553" s="448"/>
      <c r="G553" s="446"/>
      <c r="H553" s="446"/>
      <c r="L553" s="447"/>
      <c r="M553" s="448"/>
      <c r="N553" s="448"/>
      <c r="O553" s="448"/>
    </row>
    <row r="554" spans="1:15" s="43" customFormat="1">
      <c r="A554" s="449"/>
      <c r="B554" s="450"/>
      <c r="C554" s="448"/>
      <c r="D554" s="448"/>
      <c r="E554" s="448"/>
      <c r="G554" s="446"/>
      <c r="H554" s="446"/>
      <c r="L554" s="447"/>
      <c r="M554" s="448"/>
      <c r="N554" s="448"/>
      <c r="O554" s="448"/>
    </row>
    <row r="555" spans="1:15" s="43" customFormat="1">
      <c r="A555" s="449"/>
      <c r="B555" s="450"/>
      <c r="C555" s="448"/>
      <c r="D555" s="448"/>
      <c r="E555" s="448"/>
      <c r="G555" s="446"/>
      <c r="H555" s="446"/>
      <c r="L555" s="447"/>
      <c r="M555" s="448"/>
      <c r="N555" s="448"/>
      <c r="O555" s="448"/>
    </row>
    <row r="556" spans="1:15" s="43" customFormat="1">
      <c r="A556" s="449"/>
      <c r="B556" s="450"/>
      <c r="C556" s="448"/>
      <c r="D556" s="448"/>
      <c r="E556" s="448"/>
      <c r="G556" s="446"/>
      <c r="H556" s="446"/>
      <c r="L556" s="447"/>
      <c r="M556" s="448"/>
      <c r="N556" s="448"/>
      <c r="O556" s="448"/>
    </row>
    <row r="557" spans="1:15" s="43" customFormat="1">
      <c r="A557" s="449"/>
      <c r="B557" s="450"/>
      <c r="C557" s="448"/>
      <c r="D557" s="448"/>
      <c r="E557" s="448"/>
      <c r="G557" s="446"/>
      <c r="H557" s="446"/>
      <c r="L557" s="447"/>
      <c r="M557" s="448"/>
      <c r="N557" s="448"/>
      <c r="O557" s="448"/>
    </row>
    <row r="558" spans="1:15" s="43" customFormat="1">
      <c r="A558" s="449"/>
      <c r="B558" s="450"/>
      <c r="C558" s="448"/>
      <c r="D558" s="448"/>
      <c r="E558" s="448"/>
      <c r="G558" s="446"/>
      <c r="H558" s="446"/>
      <c r="L558" s="447"/>
      <c r="M558" s="448"/>
      <c r="N558" s="448"/>
      <c r="O558" s="448"/>
    </row>
    <row r="559" spans="1:15" s="43" customFormat="1">
      <c r="A559" s="449"/>
      <c r="B559" s="450"/>
      <c r="C559" s="448"/>
      <c r="D559" s="448"/>
      <c r="E559" s="448"/>
      <c r="G559" s="446"/>
      <c r="H559" s="446"/>
      <c r="L559" s="447"/>
      <c r="M559" s="448"/>
      <c r="N559" s="448"/>
      <c r="O559" s="448"/>
    </row>
    <row r="560" spans="1:15" s="43" customFormat="1">
      <c r="A560" s="449"/>
      <c r="B560" s="450"/>
      <c r="C560" s="448"/>
      <c r="D560" s="448"/>
      <c r="E560" s="448"/>
      <c r="G560" s="446"/>
      <c r="H560" s="446"/>
      <c r="L560" s="447"/>
      <c r="M560" s="448"/>
      <c r="N560" s="448"/>
      <c r="O560" s="448"/>
    </row>
    <row r="561" spans="1:15" s="43" customFormat="1">
      <c r="A561" s="449"/>
      <c r="B561" s="450"/>
      <c r="C561" s="448"/>
      <c r="D561" s="448"/>
      <c r="E561" s="448"/>
      <c r="G561" s="446"/>
      <c r="H561" s="446"/>
      <c r="L561" s="447"/>
      <c r="M561" s="448"/>
      <c r="N561" s="448"/>
      <c r="O561" s="448"/>
    </row>
    <row r="562" spans="1:15" s="43" customFormat="1">
      <c r="A562" s="449"/>
      <c r="B562" s="450"/>
      <c r="C562" s="448"/>
      <c r="D562" s="448"/>
      <c r="E562" s="448"/>
      <c r="G562" s="446"/>
      <c r="H562" s="446"/>
      <c r="L562" s="447"/>
      <c r="M562" s="448"/>
      <c r="N562" s="448"/>
      <c r="O562" s="448"/>
    </row>
    <row r="563" spans="1:15" s="43" customFormat="1">
      <c r="A563" s="449"/>
      <c r="B563" s="450"/>
      <c r="C563" s="448"/>
      <c r="D563" s="448"/>
      <c r="E563" s="448"/>
      <c r="G563" s="446"/>
      <c r="H563" s="446"/>
      <c r="L563" s="447"/>
      <c r="M563" s="448"/>
      <c r="N563" s="448"/>
      <c r="O563" s="448"/>
    </row>
    <row r="564" spans="1:15" s="43" customFormat="1">
      <c r="A564" s="449"/>
      <c r="B564" s="450"/>
      <c r="C564" s="448"/>
      <c r="D564" s="448"/>
      <c r="E564" s="448"/>
      <c r="G564" s="446"/>
      <c r="H564" s="446"/>
      <c r="L564" s="447"/>
      <c r="M564" s="448"/>
      <c r="N564" s="448"/>
      <c r="O564" s="448"/>
    </row>
    <row r="565" spans="1:15" s="43" customFormat="1">
      <c r="A565" s="449"/>
      <c r="B565" s="450"/>
      <c r="C565" s="448"/>
      <c r="D565" s="448"/>
      <c r="E565" s="448"/>
      <c r="G565" s="446"/>
      <c r="H565" s="446"/>
      <c r="L565" s="447"/>
      <c r="M565" s="448"/>
      <c r="N565" s="448"/>
      <c r="O565" s="448"/>
    </row>
    <row r="566" spans="1:15" s="43" customFormat="1">
      <c r="A566" s="449"/>
      <c r="B566" s="450"/>
      <c r="C566" s="448"/>
      <c r="D566" s="448"/>
      <c r="E566" s="448"/>
      <c r="G566" s="446"/>
      <c r="H566" s="446"/>
      <c r="L566" s="447"/>
      <c r="M566" s="448"/>
      <c r="N566" s="448"/>
      <c r="O566" s="448"/>
    </row>
    <row r="567" spans="1:15" s="43" customFormat="1">
      <c r="A567" s="449"/>
      <c r="B567" s="450"/>
      <c r="C567" s="448"/>
      <c r="D567" s="448"/>
      <c r="E567" s="448"/>
      <c r="G567" s="446"/>
      <c r="H567" s="446"/>
      <c r="L567" s="447"/>
      <c r="M567" s="448"/>
      <c r="N567" s="448"/>
      <c r="O567" s="448"/>
    </row>
    <row r="568" spans="1:15" s="43" customFormat="1">
      <c r="A568" s="449"/>
      <c r="B568" s="450"/>
      <c r="C568" s="448"/>
      <c r="D568" s="448"/>
      <c r="E568" s="448"/>
      <c r="G568" s="446"/>
      <c r="H568" s="446"/>
      <c r="L568" s="447"/>
      <c r="M568" s="448"/>
      <c r="N568" s="448"/>
      <c r="O568" s="448"/>
    </row>
    <row r="569" spans="1:15" s="43" customFormat="1">
      <c r="A569" s="449"/>
      <c r="B569" s="450"/>
      <c r="C569" s="448"/>
      <c r="D569" s="448"/>
      <c r="E569" s="448"/>
      <c r="G569" s="446"/>
      <c r="H569" s="446"/>
      <c r="L569" s="447"/>
      <c r="M569" s="448"/>
      <c r="N569" s="448"/>
      <c r="O569" s="448"/>
    </row>
    <row r="570" spans="1:15" s="43" customFormat="1">
      <c r="A570" s="449"/>
      <c r="B570" s="450"/>
      <c r="C570" s="448"/>
      <c r="D570" s="448"/>
      <c r="E570" s="448"/>
      <c r="G570" s="446"/>
      <c r="H570" s="446"/>
      <c r="L570" s="447"/>
      <c r="M570" s="448"/>
      <c r="N570" s="448"/>
      <c r="O570" s="448"/>
    </row>
    <row r="571" spans="1:15" s="43" customFormat="1">
      <c r="A571" s="449"/>
      <c r="B571" s="450"/>
      <c r="C571" s="448"/>
      <c r="D571" s="448"/>
      <c r="E571" s="448"/>
      <c r="G571" s="446"/>
      <c r="H571" s="446"/>
      <c r="L571" s="447"/>
      <c r="M571" s="448"/>
      <c r="N571" s="448"/>
      <c r="O571" s="448"/>
    </row>
    <row r="572" spans="1:15" s="43" customFormat="1">
      <c r="A572" s="449"/>
      <c r="B572" s="450"/>
      <c r="C572" s="448"/>
      <c r="D572" s="448"/>
      <c r="E572" s="448"/>
      <c r="G572" s="446"/>
      <c r="H572" s="446"/>
      <c r="L572" s="447"/>
      <c r="M572" s="448"/>
      <c r="N572" s="448"/>
      <c r="O572" s="448"/>
    </row>
    <row r="573" spans="1:15" s="43" customFormat="1">
      <c r="A573" s="449"/>
      <c r="B573" s="450"/>
      <c r="C573" s="448"/>
      <c r="D573" s="448"/>
      <c r="E573" s="448"/>
      <c r="G573" s="446"/>
      <c r="H573" s="446"/>
      <c r="L573" s="447"/>
      <c r="M573" s="448"/>
      <c r="N573" s="448"/>
      <c r="O573" s="448"/>
    </row>
    <row r="574" spans="1:15" s="43" customFormat="1">
      <c r="A574" s="449"/>
      <c r="B574" s="450"/>
      <c r="C574" s="448"/>
      <c r="D574" s="448"/>
      <c r="E574" s="448"/>
      <c r="G574" s="446"/>
      <c r="H574" s="446"/>
      <c r="L574" s="447"/>
      <c r="M574" s="448"/>
      <c r="N574" s="448"/>
      <c r="O574" s="448"/>
    </row>
    <row r="575" spans="1:15" s="43" customFormat="1">
      <c r="A575" s="449"/>
      <c r="B575" s="450"/>
      <c r="C575" s="448"/>
      <c r="D575" s="448"/>
      <c r="E575" s="448"/>
      <c r="G575" s="446"/>
      <c r="H575" s="446"/>
      <c r="L575" s="447"/>
      <c r="M575" s="448"/>
      <c r="N575" s="448"/>
      <c r="O575" s="448"/>
    </row>
    <row r="576" spans="1:15" s="43" customFormat="1">
      <c r="A576" s="449"/>
      <c r="B576" s="450"/>
      <c r="C576" s="448"/>
      <c r="D576" s="448"/>
      <c r="E576" s="448"/>
      <c r="G576" s="446"/>
      <c r="H576" s="446"/>
      <c r="L576" s="447"/>
      <c r="M576" s="448"/>
      <c r="N576" s="448"/>
      <c r="O576" s="448"/>
    </row>
    <row r="577" spans="1:15" s="43" customFormat="1">
      <c r="A577" s="449"/>
      <c r="B577" s="450"/>
      <c r="C577" s="448"/>
      <c r="D577" s="448"/>
      <c r="E577" s="448"/>
      <c r="G577" s="446"/>
      <c r="H577" s="446"/>
      <c r="L577" s="447"/>
      <c r="M577" s="448"/>
      <c r="N577" s="448"/>
      <c r="O577" s="448"/>
    </row>
    <row r="578" spans="1:15" s="43" customFormat="1">
      <c r="A578" s="449"/>
      <c r="B578" s="450"/>
      <c r="C578" s="448"/>
      <c r="D578" s="448"/>
      <c r="E578" s="448"/>
      <c r="G578" s="446"/>
      <c r="H578" s="446"/>
      <c r="L578" s="447"/>
      <c r="M578" s="448"/>
      <c r="N578" s="448"/>
      <c r="O578" s="448"/>
    </row>
    <row r="579" spans="1:15" s="43" customFormat="1">
      <c r="A579" s="449"/>
      <c r="B579" s="450"/>
      <c r="C579" s="448"/>
      <c r="D579" s="448"/>
      <c r="E579" s="448"/>
      <c r="G579" s="446"/>
      <c r="H579" s="446"/>
      <c r="L579" s="447"/>
      <c r="M579" s="448"/>
      <c r="N579" s="448"/>
      <c r="O579" s="448"/>
    </row>
    <row r="580" spans="1:15" s="43" customFormat="1">
      <c r="A580" s="449"/>
      <c r="B580" s="450"/>
      <c r="C580" s="448"/>
      <c r="D580" s="448"/>
      <c r="E580" s="448"/>
      <c r="G580" s="446"/>
      <c r="H580" s="446"/>
      <c r="L580" s="447"/>
      <c r="M580" s="448"/>
      <c r="N580" s="448"/>
      <c r="O580" s="448"/>
    </row>
    <row r="581" spans="1:15" s="43" customFormat="1">
      <c r="A581" s="449"/>
      <c r="B581" s="450"/>
      <c r="C581" s="448"/>
      <c r="D581" s="448"/>
      <c r="E581" s="448"/>
      <c r="G581" s="446"/>
      <c r="H581" s="446"/>
      <c r="L581" s="447"/>
      <c r="M581" s="448"/>
      <c r="N581" s="448"/>
      <c r="O581" s="448"/>
    </row>
    <row r="582" spans="1:15" s="43" customFormat="1">
      <c r="A582" s="449"/>
      <c r="B582" s="450"/>
      <c r="C582" s="448"/>
      <c r="D582" s="448"/>
      <c r="E582" s="448"/>
      <c r="G582" s="446"/>
      <c r="H582" s="446"/>
      <c r="L582" s="447"/>
      <c r="M582" s="448"/>
      <c r="N582" s="448"/>
      <c r="O582" s="448"/>
    </row>
    <row r="583" spans="1:15" s="43" customFormat="1">
      <c r="A583" s="449"/>
      <c r="B583" s="450"/>
      <c r="C583" s="448"/>
      <c r="D583" s="448"/>
      <c r="E583" s="448"/>
      <c r="G583" s="446"/>
      <c r="H583" s="446"/>
      <c r="L583" s="447"/>
      <c r="M583" s="448"/>
      <c r="N583" s="448"/>
      <c r="O583" s="448"/>
    </row>
    <row r="584" spans="1:15" s="43" customFormat="1">
      <c r="A584" s="449"/>
      <c r="B584" s="450"/>
      <c r="C584" s="448"/>
      <c r="D584" s="448"/>
      <c r="E584" s="448"/>
      <c r="G584" s="446"/>
      <c r="H584" s="446"/>
      <c r="L584" s="447"/>
      <c r="M584" s="448"/>
      <c r="N584" s="448"/>
      <c r="O584" s="448"/>
    </row>
    <row r="585" spans="1:15" s="43" customFormat="1">
      <c r="A585" s="449"/>
      <c r="B585" s="450"/>
      <c r="C585" s="448"/>
      <c r="D585" s="448"/>
      <c r="E585" s="448"/>
      <c r="G585" s="446"/>
      <c r="H585" s="446"/>
      <c r="L585" s="447"/>
      <c r="M585" s="448"/>
      <c r="N585" s="448"/>
      <c r="O585" s="448"/>
    </row>
    <row r="586" spans="1:15" s="43" customFormat="1">
      <c r="A586" s="449"/>
      <c r="B586" s="450"/>
      <c r="C586" s="448"/>
      <c r="D586" s="448"/>
      <c r="E586" s="448"/>
      <c r="G586" s="446"/>
      <c r="H586" s="446"/>
      <c r="L586" s="447"/>
      <c r="M586" s="448"/>
      <c r="N586" s="448"/>
      <c r="O586" s="448"/>
    </row>
    <row r="587" spans="1:15" s="43" customFormat="1">
      <c r="A587" s="449"/>
      <c r="B587" s="450"/>
      <c r="C587" s="448"/>
      <c r="D587" s="448"/>
      <c r="E587" s="448"/>
      <c r="G587" s="446"/>
      <c r="H587" s="446"/>
      <c r="L587" s="447"/>
      <c r="M587" s="448"/>
      <c r="N587" s="448"/>
      <c r="O587" s="448"/>
    </row>
    <row r="588" spans="1:15" s="43" customFormat="1">
      <c r="A588" s="449"/>
      <c r="B588" s="450"/>
      <c r="C588" s="448"/>
      <c r="D588" s="448"/>
      <c r="E588" s="448"/>
      <c r="G588" s="446"/>
      <c r="H588" s="446"/>
      <c r="L588" s="447"/>
      <c r="M588" s="448"/>
      <c r="N588" s="448"/>
      <c r="O588" s="448"/>
    </row>
    <row r="589" spans="1:15" s="43" customFormat="1">
      <c r="A589" s="449"/>
      <c r="B589" s="450"/>
      <c r="C589" s="448"/>
      <c r="D589" s="448"/>
      <c r="E589" s="448"/>
      <c r="G589" s="446"/>
      <c r="H589" s="446"/>
      <c r="L589" s="447"/>
      <c r="M589" s="448"/>
      <c r="N589" s="448"/>
      <c r="O589" s="448"/>
    </row>
    <row r="590" spans="1:15" s="43" customFormat="1">
      <c r="A590" s="449"/>
      <c r="B590" s="450"/>
      <c r="C590" s="448"/>
      <c r="D590" s="448"/>
      <c r="E590" s="448"/>
      <c r="G590" s="446"/>
      <c r="H590" s="446"/>
      <c r="L590" s="447"/>
      <c r="M590" s="448"/>
      <c r="N590" s="448"/>
      <c r="O590" s="448"/>
    </row>
    <row r="591" spans="1:15" s="43" customFormat="1">
      <c r="A591" s="449"/>
      <c r="B591" s="450"/>
      <c r="C591" s="448"/>
      <c r="D591" s="448"/>
      <c r="E591" s="448"/>
      <c r="G591" s="446"/>
      <c r="H591" s="446"/>
      <c r="L591" s="447"/>
      <c r="M591" s="448"/>
      <c r="N591" s="448"/>
      <c r="O591" s="448"/>
    </row>
    <row r="592" spans="1:15" s="43" customFormat="1">
      <c r="A592" s="449"/>
      <c r="B592" s="450"/>
      <c r="C592" s="448"/>
      <c r="D592" s="448"/>
      <c r="E592" s="448"/>
      <c r="G592" s="446"/>
      <c r="H592" s="446"/>
      <c r="L592" s="447"/>
      <c r="M592" s="448"/>
      <c r="N592" s="448"/>
      <c r="O592" s="448"/>
    </row>
    <row r="593" spans="1:15" s="43" customFormat="1">
      <c r="A593" s="449"/>
      <c r="B593" s="450"/>
      <c r="C593" s="448"/>
      <c r="D593" s="448"/>
      <c r="E593" s="448"/>
      <c r="G593" s="446"/>
      <c r="H593" s="446"/>
      <c r="L593" s="447"/>
      <c r="M593" s="448"/>
      <c r="N593" s="448"/>
      <c r="O593" s="448"/>
    </row>
    <row r="594" spans="1:15" s="43" customFormat="1">
      <c r="A594" s="449"/>
      <c r="B594" s="450"/>
      <c r="C594" s="448"/>
      <c r="D594" s="448"/>
      <c r="E594" s="448"/>
      <c r="G594" s="446"/>
      <c r="H594" s="446"/>
      <c r="L594" s="447"/>
      <c r="M594" s="448"/>
      <c r="N594" s="448"/>
      <c r="O594" s="448"/>
    </row>
    <row r="595" spans="1:15" s="43" customFormat="1">
      <c r="A595" s="449"/>
      <c r="B595" s="450"/>
      <c r="C595" s="448"/>
      <c r="D595" s="448"/>
      <c r="E595" s="448"/>
      <c r="G595" s="446"/>
      <c r="H595" s="446"/>
      <c r="L595" s="447"/>
      <c r="M595" s="448"/>
      <c r="N595" s="448"/>
      <c r="O595" s="448"/>
    </row>
    <row r="596" spans="1:15" s="43" customFormat="1">
      <c r="A596" s="449"/>
      <c r="B596" s="450"/>
      <c r="C596" s="448"/>
      <c r="D596" s="448"/>
      <c r="E596" s="448"/>
      <c r="G596" s="446"/>
      <c r="H596" s="446"/>
      <c r="L596" s="447"/>
      <c r="M596" s="448"/>
      <c r="N596" s="448"/>
      <c r="O596" s="448"/>
    </row>
    <row r="597" spans="1:15" s="43" customFormat="1">
      <c r="A597" s="449"/>
      <c r="B597" s="450"/>
      <c r="C597" s="448"/>
      <c r="D597" s="448"/>
      <c r="E597" s="448"/>
      <c r="G597" s="446"/>
      <c r="H597" s="446"/>
      <c r="L597" s="447"/>
      <c r="M597" s="448"/>
      <c r="N597" s="448"/>
      <c r="O597" s="448"/>
    </row>
    <row r="598" spans="1:15" s="43" customFormat="1">
      <c r="A598" s="449"/>
      <c r="B598" s="450"/>
      <c r="C598" s="448"/>
      <c r="D598" s="448"/>
      <c r="E598" s="448"/>
      <c r="G598" s="446"/>
      <c r="H598" s="446"/>
      <c r="L598" s="447"/>
      <c r="M598" s="448"/>
      <c r="N598" s="448"/>
      <c r="O598" s="448"/>
    </row>
    <row r="599" spans="1:15" s="43" customFormat="1">
      <c r="A599" s="449"/>
      <c r="B599" s="450"/>
      <c r="C599" s="448"/>
      <c r="D599" s="448"/>
      <c r="E599" s="448"/>
      <c r="G599" s="446"/>
      <c r="H599" s="446"/>
      <c r="L599" s="447"/>
      <c r="M599" s="448"/>
      <c r="N599" s="448"/>
      <c r="O599" s="448"/>
    </row>
    <row r="600" spans="1:15" s="43" customFormat="1">
      <c r="A600" s="449"/>
      <c r="B600" s="450"/>
      <c r="C600" s="448"/>
      <c r="D600" s="448"/>
      <c r="E600" s="448"/>
      <c r="G600" s="446"/>
      <c r="H600" s="446"/>
      <c r="L600" s="447"/>
      <c r="M600" s="448"/>
      <c r="N600" s="448"/>
      <c r="O600" s="448"/>
    </row>
    <row r="601" spans="1:15" s="43" customFormat="1">
      <c r="A601" s="449"/>
      <c r="B601" s="450"/>
      <c r="C601" s="448"/>
      <c r="D601" s="448"/>
      <c r="E601" s="448"/>
      <c r="G601" s="446"/>
      <c r="H601" s="446"/>
      <c r="L601" s="447"/>
      <c r="M601" s="448"/>
      <c r="N601" s="448"/>
      <c r="O601" s="448"/>
    </row>
    <row r="602" spans="1:15" s="43" customFormat="1">
      <c r="A602" s="449"/>
      <c r="B602" s="450"/>
      <c r="C602" s="448"/>
      <c r="D602" s="448"/>
      <c r="E602" s="448"/>
      <c r="G602" s="446"/>
      <c r="H602" s="446"/>
      <c r="L602" s="447"/>
      <c r="M602" s="448"/>
      <c r="N602" s="448"/>
      <c r="O602" s="448"/>
    </row>
    <row r="603" spans="1:15" s="43" customFormat="1">
      <c r="A603" s="449"/>
      <c r="B603" s="450"/>
      <c r="C603" s="448"/>
      <c r="D603" s="448"/>
      <c r="E603" s="448"/>
      <c r="G603" s="446"/>
      <c r="H603" s="446"/>
      <c r="L603" s="447"/>
      <c r="M603" s="448"/>
      <c r="N603" s="448"/>
      <c r="O603" s="448"/>
    </row>
    <row r="604" spans="1:15" s="43" customFormat="1">
      <c r="A604" s="449"/>
      <c r="B604" s="450"/>
      <c r="C604" s="448"/>
      <c r="D604" s="448"/>
      <c r="E604" s="448"/>
      <c r="G604" s="446"/>
      <c r="H604" s="446"/>
      <c r="L604" s="447"/>
      <c r="M604" s="448"/>
      <c r="N604" s="448"/>
      <c r="O604" s="448"/>
    </row>
    <row r="605" spans="1:15" s="43" customFormat="1">
      <c r="A605" s="449"/>
      <c r="B605" s="450"/>
      <c r="C605" s="448"/>
      <c r="D605" s="448"/>
      <c r="E605" s="448"/>
      <c r="G605" s="446"/>
      <c r="H605" s="446"/>
      <c r="L605" s="447"/>
      <c r="M605" s="448"/>
      <c r="N605" s="448"/>
      <c r="O605" s="448"/>
    </row>
    <row r="606" spans="1:15" s="43" customFormat="1">
      <c r="A606" s="449"/>
      <c r="B606" s="450"/>
      <c r="C606" s="448"/>
      <c r="D606" s="448"/>
      <c r="E606" s="448"/>
      <c r="G606" s="446"/>
      <c r="H606" s="446"/>
      <c r="L606" s="447"/>
      <c r="M606" s="448"/>
      <c r="N606" s="448"/>
      <c r="O606" s="448"/>
    </row>
    <row r="607" spans="1:15" s="43" customFormat="1">
      <c r="A607" s="449"/>
      <c r="B607" s="450"/>
      <c r="C607" s="448"/>
      <c r="D607" s="448"/>
      <c r="E607" s="448"/>
      <c r="G607" s="446"/>
      <c r="H607" s="446"/>
      <c r="L607" s="447"/>
      <c r="M607" s="448"/>
      <c r="N607" s="448"/>
      <c r="O607" s="448"/>
    </row>
    <row r="608" spans="1:15" s="43" customFormat="1">
      <c r="A608" s="449"/>
      <c r="B608" s="450"/>
      <c r="C608" s="448"/>
      <c r="D608" s="448"/>
      <c r="E608" s="448"/>
      <c r="G608" s="446"/>
      <c r="H608" s="446"/>
      <c r="L608" s="447"/>
      <c r="M608" s="448"/>
      <c r="N608" s="448"/>
      <c r="O608" s="448"/>
    </row>
    <row r="609" spans="1:15" s="43" customFormat="1">
      <c r="A609" s="449"/>
      <c r="B609" s="450"/>
      <c r="C609" s="448"/>
      <c r="D609" s="448"/>
      <c r="E609" s="448"/>
      <c r="G609" s="446"/>
      <c r="H609" s="446"/>
      <c r="L609" s="447"/>
      <c r="M609" s="448"/>
      <c r="N609" s="448"/>
      <c r="O609" s="448"/>
    </row>
    <row r="610" spans="1:15" s="43" customFormat="1">
      <c r="A610" s="449"/>
      <c r="B610" s="450"/>
      <c r="C610" s="448"/>
      <c r="D610" s="448"/>
      <c r="E610" s="448"/>
      <c r="G610" s="446"/>
      <c r="H610" s="446"/>
      <c r="L610" s="447"/>
      <c r="M610" s="448"/>
      <c r="N610" s="448"/>
      <c r="O610" s="448"/>
    </row>
    <row r="611" spans="1:15" s="43" customFormat="1">
      <c r="A611" s="449"/>
      <c r="B611" s="450"/>
      <c r="C611" s="448"/>
      <c r="D611" s="448"/>
      <c r="E611" s="448"/>
      <c r="G611" s="446"/>
      <c r="H611" s="446"/>
      <c r="L611" s="447"/>
      <c r="M611" s="448"/>
      <c r="N611" s="448"/>
      <c r="O611" s="448"/>
    </row>
    <row r="612" spans="1:15" s="43" customFormat="1">
      <c r="A612" s="449"/>
      <c r="B612" s="450"/>
      <c r="C612" s="448"/>
      <c r="D612" s="448"/>
      <c r="E612" s="448"/>
      <c r="G612" s="446"/>
      <c r="H612" s="446"/>
      <c r="L612" s="447"/>
      <c r="M612" s="448"/>
      <c r="N612" s="448"/>
      <c r="O612" s="448"/>
    </row>
    <row r="613" spans="1:15" s="43" customFormat="1">
      <c r="A613" s="449"/>
      <c r="B613" s="450"/>
      <c r="C613" s="448"/>
      <c r="D613" s="448"/>
      <c r="E613" s="448"/>
      <c r="G613" s="446"/>
      <c r="H613" s="446"/>
      <c r="L613" s="447"/>
      <c r="M613" s="448"/>
      <c r="N613" s="448"/>
      <c r="O613" s="448"/>
    </row>
    <row r="614" spans="1:15" s="43" customFormat="1">
      <c r="A614" s="449"/>
      <c r="B614" s="450"/>
      <c r="C614" s="448"/>
      <c r="D614" s="448"/>
      <c r="E614" s="448"/>
      <c r="G614" s="446"/>
      <c r="H614" s="446"/>
      <c r="L614" s="447"/>
      <c r="M614" s="448"/>
      <c r="N614" s="448"/>
      <c r="O614" s="448"/>
    </row>
    <row r="615" spans="1:15" s="43" customFormat="1">
      <c r="A615" s="449"/>
      <c r="B615" s="450"/>
      <c r="C615" s="448"/>
      <c r="D615" s="448"/>
      <c r="E615" s="448"/>
      <c r="G615" s="446"/>
      <c r="H615" s="446"/>
      <c r="L615" s="447"/>
      <c r="M615" s="448"/>
      <c r="N615" s="448"/>
      <c r="O615" s="448"/>
    </row>
    <row r="616" spans="1:15" s="43" customFormat="1">
      <c r="A616" s="449"/>
      <c r="B616" s="450"/>
      <c r="C616" s="448"/>
      <c r="D616" s="448"/>
      <c r="E616" s="448"/>
      <c r="G616" s="446"/>
      <c r="H616" s="446"/>
      <c r="L616" s="447"/>
      <c r="M616" s="448"/>
      <c r="N616" s="448"/>
      <c r="O616" s="448"/>
    </row>
    <row r="617" spans="1:15" s="43" customFormat="1">
      <c r="A617" s="449"/>
      <c r="B617" s="450"/>
      <c r="C617" s="448"/>
      <c r="D617" s="448"/>
      <c r="E617" s="448"/>
      <c r="G617" s="446"/>
      <c r="H617" s="446"/>
      <c r="L617" s="447"/>
      <c r="M617" s="448"/>
      <c r="N617" s="448"/>
      <c r="O617" s="448"/>
    </row>
    <row r="618" spans="1:15" s="43" customFormat="1">
      <c r="A618" s="449"/>
      <c r="B618" s="450"/>
      <c r="C618" s="448"/>
      <c r="D618" s="448"/>
      <c r="E618" s="448"/>
      <c r="G618" s="446"/>
      <c r="H618" s="446"/>
      <c r="L618" s="447"/>
      <c r="M618" s="448"/>
      <c r="N618" s="448"/>
      <c r="O618" s="448"/>
    </row>
    <row r="619" spans="1:15" s="43" customFormat="1">
      <c r="A619" s="449"/>
      <c r="B619" s="450"/>
      <c r="C619" s="448"/>
      <c r="D619" s="448"/>
      <c r="E619" s="448"/>
      <c r="G619" s="446"/>
      <c r="H619" s="446"/>
      <c r="L619" s="447"/>
      <c r="M619" s="448"/>
      <c r="N619" s="448"/>
      <c r="O619" s="448"/>
    </row>
    <row r="620" spans="1:15" s="43" customFormat="1">
      <c r="A620" s="449"/>
      <c r="B620" s="450"/>
      <c r="C620" s="448"/>
      <c r="D620" s="448"/>
      <c r="E620" s="448"/>
      <c r="G620" s="446"/>
      <c r="H620" s="446"/>
      <c r="L620" s="447"/>
      <c r="M620" s="448"/>
      <c r="N620" s="448"/>
      <c r="O620" s="448"/>
    </row>
    <row r="621" spans="1:15" s="43" customFormat="1">
      <c r="A621" s="449"/>
      <c r="B621" s="450"/>
      <c r="C621" s="448"/>
      <c r="D621" s="448"/>
      <c r="E621" s="448"/>
      <c r="G621" s="446"/>
      <c r="H621" s="446"/>
      <c r="L621" s="447"/>
      <c r="M621" s="448"/>
      <c r="N621" s="448"/>
      <c r="O621" s="448"/>
    </row>
    <row r="622" spans="1:15" s="43" customFormat="1">
      <c r="A622" s="449"/>
      <c r="B622" s="450"/>
      <c r="C622" s="448"/>
      <c r="D622" s="448"/>
      <c r="E622" s="448"/>
      <c r="G622" s="446"/>
      <c r="H622" s="446"/>
      <c r="L622" s="447"/>
      <c r="M622" s="448"/>
      <c r="N622" s="448"/>
      <c r="O622" s="448"/>
    </row>
    <row r="623" spans="1:15" s="43" customFormat="1">
      <c r="A623" s="449"/>
      <c r="B623" s="450"/>
      <c r="C623" s="448"/>
      <c r="D623" s="448"/>
      <c r="E623" s="448"/>
      <c r="G623" s="446"/>
      <c r="H623" s="446"/>
      <c r="L623" s="447"/>
      <c r="M623" s="448"/>
      <c r="N623" s="448"/>
      <c r="O623" s="448"/>
    </row>
    <row r="624" spans="1:15" s="43" customFormat="1">
      <c r="A624" s="449"/>
      <c r="B624" s="450"/>
      <c r="C624" s="448"/>
      <c r="D624" s="448"/>
      <c r="E624" s="448"/>
      <c r="G624" s="446"/>
      <c r="H624" s="446"/>
      <c r="L624" s="447"/>
      <c r="M624" s="448"/>
      <c r="N624" s="448"/>
      <c r="O624" s="448"/>
    </row>
    <row r="625" spans="1:15" s="43" customFormat="1">
      <c r="A625" s="449"/>
      <c r="B625" s="450"/>
      <c r="C625" s="448"/>
      <c r="D625" s="448"/>
      <c r="E625" s="448"/>
      <c r="G625" s="446"/>
      <c r="H625" s="446"/>
      <c r="L625" s="447"/>
      <c r="M625" s="448"/>
      <c r="N625" s="448"/>
      <c r="O625" s="448"/>
    </row>
    <row r="626" spans="1:15" s="43" customFormat="1">
      <c r="A626" s="449"/>
      <c r="B626" s="450"/>
      <c r="C626" s="448"/>
      <c r="D626" s="448"/>
      <c r="E626" s="448"/>
      <c r="G626" s="446"/>
      <c r="H626" s="446"/>
      <c r="L626" s="447"/>
      <c r="M626" s="448"/>
      <c r="N626" s="448"/>
      <c r="O626" s="448"/>
    </row>
    <row r="627" spans="1:15" s="43" customFormat="1">
      <c r="A627" s="449"/>
      <c r="B627" s="450"/>
      <c r="C627" s="448"/>
      <c r="D627" s="448"/>
      <c r="E627" s="448"/>
      <c r="G627" s="446"/>
      <c r="H627" s="446"/>
      <c r="L627" s="447"/>
      <c r="M627" s="448"/>
      <c r="N627" s="448"/>
      <c r="O627" s="448"/>
    </row>
    <row r="628" spans="1:15" s="43" customFormat="1">
      <c r="A628" s="449"/>
      <c r="B628" s="450"/>
      <c r="C628" s="448"/>
      <c r="D628" s="448"/>
      <c r="E628" s="448"/>
      <c r="G628" s="446"/>
      <c r="H628" s="446"/>
      <c r="L628" s="447"/>
      <c r="M628" s="448"/>
      <c r="N628" s="448"/>
      <c r="O628" s="448"/>
    </row>
    <row r="629" spans="1:15" s="43" customFormat="1">
      <c r="A629" s="449"/>
      <c r="B629" s="450"/>
      <c r="C629" s="448"/>
      <c r="D629" s="448"/>
      <c r="E629" s="448"/>
      <c r="G629" s="446"/>
      <c r="H629" s="446"/>
      <c r="L629" s="447"/>
      <c r="M629" s="448"/>
      <c r="N629" s="448"/>
      <c r="O629" s="448"/>
    </row>
    <row r="630" spans="1:15" s="43" customFormat="1">
      <c r="A630" s="449"/>
      <c r="B630" s="450"/>
      <c r="C630" s="448"/>
      <c r="D630" s="448"/>
      <c r="E630" s="448"/>
      <c r="G630" s="446"/>
      <c r="H630" s="446"/>
      <c r="L630" s="447"/>
      <c r="M630" s="448"/>
      <c r="N630" s="448"/>
      <c r="O630" s="448"/>
    </row>
    <row r="631" spans="1:15" s="43" customFormat="1">
      <c r="A631" s="449"/>
      <c r="B631" s="450"/>
      <c r="C631" s="448"/>
      <c r="D631" s="448"/>
      <c r="E631" s="448"/>
      <c r="G631" s="446"/>
      <c r="H631" s="446"/>
      <c r="L631" s="447"/>
      <c r="M631" s="448"/>
      <c r="N631" s="448"/>
      <c r="O631" s="448"/>
    </row>
    <row r="632" spans="1:15" s="43" customFormat="1">
      <c r="A632" s="449"/>
      <c r="B632" s="450"/>
      <c r="C632" s="448"/>
      <c r="D632" s="448"/>
      <c r="E632" s="448"/>
      <c r="G632" s="446"/>
      <c r="H632" s="446"/>
      <c r="L632" s="447"/>
      <c r="M632" s="448"/>
      <c r="N632" s="448"/>
      <c r="O632" s="448"/>
    </row>
    <row r="633" spans="1:15" s="43" customFormat="1">
      <c r="A633" s="449"/>
      <c r="B633" s="450"/>
      <c r="C633" s="448"/>
      <c r="D633" s="448"/>
      <c r="E633" s="448"/>
      <c r="G633" s="446"/>
      <c r="H633" s="446"/>
      <c r="L633" s="447"/>
      <c r="M633" s="448"/>
      <c r="N633" s="448"/>
      <c r="O633" s="448"/>
    </row>
    <row r="634" spans="1:15" s="43" customFormat="1">
      <c r="A634" s="449"/>
      <c r="B634" s="450"/>
      <c r="C634" s="448"/>
      <c r="D634" s="448"/>
      <c r="E634" s="448"/>
      <c r="G634" s="446"/>
      <c r="H634" s="446"/>
      <c r="L634" s="447"/>
      <c r="M634" s="448"/>
      <c r="N634" s="448"/>
      <c r="O634" s="448"/>
    </row>
    <row r="635" spans="1:15" s="43" customFormat="1">
      <c r="A635" s="449"/>
      <c r="B635" s="450"/>
      <c r="C635" s="448"/>
      <c r="D635" s="448"/>
      <c r="E635" s="448"/>
      <c r="G635" s="446"/>
      <c r="H635" s="446"/>
      <c r="L635" s="447"/>
      <c r="M635" s="448"/>
      <c r="N635" s="448"/>
      <c r="O635" s="448"/>
    </row>
    <row r="636" spans="1:15" s="43" customFormat="1">
      <c r="A636" s="449"/>
      <c r="B636" s="450"/>
      <c r="C636" s="448"/>
      <c r="D636" s="448"/>
      <c r="E636" s="448"/>
      <c r="G636" s="446"/>
      <c r="H636" s="446"/>
      <c r="L636" s="447"/>
      <c r="M636" s="448"/>
      <c r="N636" s="448"/>
      <c r="O636" s="448"/>
    </row>
    <row r="637" spans="1:15" s="43" customFormat="1">
      <c r="A637" s="449"/>
      <c r="B637" s="450"/>
      <c r="C637" s="448"/>
      <c r="D637" s="448"/>
      <c r="E637" s="448"/>
      <c r="G637" s="446"/>
      <c r="H637" s="446"/>
      <c r="L637" s="447"/>
      <c r="M637" s="448"/>
      <c r="N637" s="448"/>
      <c r="O637" s="448"/>
    </row>
    <row r="638" spans="1:15" s="43" customFormat="1">
      <c r="A638" s="449"/>
      <c r="B638" s="450"/>
      <c r="C638" s="448"/>
      <c r="D638" s="448"/>
      <c r="E638" s="448"/>
      <c r="G638" s="446"/>
      <c r="H638" s="446"/>
      <c r="L638" s="447"/>
      <c r="M638" s="448"/>
      <c r="N638" s="448"/>
      <c r="O638" s="448"/>
    </row>
    <row r="639" spans="1:15" s="43" customFormat="1">
      <c r="A639" s="449"/>
      <c r="B639" s="450"/>
      <c r="C639" s="448"/>
      <c r="D639" s="448"/>
      <c r="E639" s="448"/>
      <c r="G639" s="446"/>
      <c r="H639" s="446"/>
      <c r="L639" s="447"/>
      <c r="M639" s="448"/>
      <c r="N639" s="448"/>
      <c r="O639" s="448"/>
    </row>
    <row r="640" spans="1:15" s="43" customFormat="1">
      <c r="A640" s="449"/>
      <c r="B640" s="450"/>
      <c r="C640" s="448"/>
      <c r="D640" s="448"/>
      <c r="E640" s="448"/>
      <c r="G640" s="446"/>
      <c r="H640" s="446"/>
      <c r="L640" s="447"/>
      <c r="M640" s="448"/>
      <c r="N640" s="448"/>
      <c r="O640" s="448"/>
    </row>
    <row r="641" spans="1:15" s="43" customFormat="1">
      <c r="A641" s="449"/>
      <c r="B641" s="450"/>
      <c r="C641" s="448"/>
      <c r="D641" s="448"/>
      <c r="E641" s="448"/>
      <c r="G641" s="446"/>
      <c r="H641" s="446"/>
      <c r="L641" s="447"/>
      <c r="M641" s="448"/>
      <c r="N641" s="448"/>
      <c r="O641" s="448"/>
    </row>
    <row r="642" spans="1:15" s="43" customFormat="1">
      <c r="A642" s="449"/>
      <c r="B642" s="450"/>
      <c r="C642" s="448"/>
      <c r="D642" s="448"/>
      <c r="E642" s="448"/>
      <c r="G642" s="446"/>
      <c r="H642" s="446"/>
      <c r="L642" s="447"/>
      <c r="M642" s="448"/>
      <c r="N642" s="448"/>
      <c r="O642" s="448"/>
    </row>
    <row r="643" spans="1:15" s="43" customFormat="1">
      <c r="A643" s="449"/>
      <c r="B643" s="450"/>
      <c r="C643" s="448"/>
      <c r="D643" s="448"/>
      <c r="E643" s="448"/>
      <c r="G643" s="446"/>
      <c r="H643" s="446"/>
      <c r="L643" s="447"/>
      <c r="M643" s="448"/>
      <c r="N643" s="448"/>
      <c r="O643" s="448"/>
    </row>
    <row r="644" spans="1:15" s="43" customFormat="1">
      <c r="A644" s="449"/>
      <c r="B644" s="450"/>
      <c r="C644" s="448"/>
      <c r="D644" s="448"/>
      <c r="E644" s="448"/>
      <c r="G644" s="446"/>
      <c r="H644" s="446"/>
      <c r="L644" s="447"/>
      <c r="M644" s="448"/>
      <c r="N644" s="448"/>
      <c r="O644" s="448"/>
    </row>
    <row r="645" spans="1:15" s="43" customFormat="1">
      <c r="A645" s="449"/>
      <c r="B645" s="450"/>
      <c r="C645" s="448"/>
      <c r="D645" s="448"/>
      <c r="E645" s="448"/>
      <c r="G645" s="446"/>
      <c r="H645" s="446"/>
      <c r="L645" s="447"/>
      <c r="M645" s="448"/>
      <c r="N645" s="448"/>
      <c r="O645" s="448"/>
    </row>
    <row r="646" spans="1:15" s="43" customFormat="1">
      <c r="A646" s="449"/>
      <c r="B646" s="450"/>
      <c r="C646" s="448"/>
      <c r="D646" s="448"/>
      <c r="E646" s="448"/>
      <c r="G646" s="446"/>
      <c r="H646" s="446"/>
      <c r="L646" s="447"/>
      <c r="M646" s="448"/>
      <c r="N646" s="448"/>
      <c r="O646" s="448"/>
    </row>
    <row r="647" spans="1:15" s="43" customFormat="1">
      <c r="A647" s="449"/>
      <c r="B647" s="450"/>
      <c r="C647" s="448"/>
      <c r="D647" s="448"/>
      <c r="E647" s="448"/>
      <c r="G647" s="446"/>
      <c r="H647" s="446"/>
      <c r="L647" s="447"/>
      <c r="M647" s="448"/>
      <c r="N647" s="448"/>
      <c r="O647" s="448"/>
    </row>
    <row r="648" spans="1:15" s="43" customFormat="1">
      <c r="A648" s="449"/>
      <c r="B648" s="450"/>
      <c r="C648" s="448"/>
      <c r="D648" s="448"/>
      <c r="E648" s="448"/>
      <c r="G648" s="446"/>
      <c r="H648" s="446"/>
      <c r="L648" s="447"/>
      <c r="M648" s="448"/>
      <c r="N648" s="448"/>
      <c r="O648" s="448"/>
    </row>
    <row r="649" spans="1:15" s="43" customFormat="1">
      <c r="A649" s="449"/>
      <c r="B649" s="450"/>
      <c r="C649" s="448"/>
      <c r="D649" s="448"/>
      <c r="E649" s="448"/>
      <c r="G649" s="446"/>
      <c r="H649" s="446"/>
      <c r="L649" s="447"/>
      <c r="M649" s="448"/>
      <c r="N649" s="448"/>
      <c r="O649" s="448"/>
    </row>
    <row r="650" spans="1:15" s="43" customFormat="1">
      <c r="A650" s="449"/>
      <c r="B650" s="450"/>
      <c r="C650" s="448"/>
      <c r="D650" s="448"/>
      <c r="E650" s="448"/>
      <c r="G650" s="446"/>
      <c r="H650" s="446"/>
      <c r="L650" s="447"/>
      <c r="M650" s="448"/>
      <c r="N650" s="448"/>
      <c r="O650" s="448"/>
    </row>
    <row r="651" spans="1:15" s="43" customFormat="1">
      <c r="A651" s="449"/>
      <c r="B651" s="450"/>
      <c r="C651" s="448"/>
      <c r="D651" s="448"/>
      <c r="E651" s="448"/>
      <c r="G651" s="446"/>
      <c r="H651" s="446"/>
      <c r="L651" s="447"/>
      <c r="M651" s="448"/>
      <c r="N651" s="448"/>
      <c r="O651" s="448"/>
    </row>
    <row r="652" spans="1:15" s="43" customFormat="1">
      <c r="A652" s="449"/>
      <c r="B652" s="450"/>
      <c r="C652" s="448"/>
      <c r="D652" s="448"/>
      <c r="E652" s="448"/>
      <c r="G652" s="446"/>
      <c r="H652" s="446"/>
      <c r="L652" s="447"/>
      <c r="M652" s="448"/>
      <c r="N652" s="448"/>
      <c r="O652" s="448"/>
    </row>
    <row r="653" spans="1:15" s="43" customFormat="1">
      <c r="A653" s="449"/>
      <c r="B653" s="450"/>
      <c r="C653" s="448"/>
      <c r="D653" s="448"/>
      <c r="E653" s="448"/>
      <c r="G653" s="446"/>
      <c r="H653" s="446"/>
      <c r="L653" s="447"/>
      <c r="M653" s="448"/>
      <c r="N653" s="448"/>
      <c r="O653" s="448"/>
    </row>
    <row r="654" spans="1:15" s="43" customFormat="1">
      <c r="A654" s="449"/>
      <c r="B654" s="450"/>
      <c r="C654" s="448"/>
      <c r="D654" s="448"/>
      <c r="E654" s="448"/>
      <c r="G654" s="446"/>
      <c r="H654" s="446"/>
      <c r="L654" s="447"/>
      <c r="M654" s="448"/>
      <c r="N654" s="448"/>
      <c r="O654" s="448"/>
    </row>
    <row r="655" spans="1:15" s="43" customFormat="1">
      <c r="A655" s="449"/>
      <c r="B655" s="450"/>
      <c r="C655" s="448"/>
      <c r="D655" s="448"/>
      <c r="E655" s="448"/>
      <c r="G655" s="446"/>
      <c r="H655" s="446"/>
      <c r="L655" s="447"/>
      <c r="M655" s="448"/>
      <c r="N655" s="448"/>
      <c r="O655" s="448"/>
    </row>
    <row r="656" spans="1:15" s="43" customFormat="1">
      <c r="A656" s="449"/>
      <c r="B656" s="450"/>
      <c r="C656" s="448"/>
      <c r="D656" s="448"/>
      <c r="E656" s="448"/>
      <c r="G656" s="446"/>
      <c r="H656" s="446"/>
      <c r="L656" s="447"/>
      <c r="M656" s="448"/>
      <c r="N656" s="448"/>
      <c r="O656" s="448"/>
    </row>
    <row r="657" spans="1:15" s="43" customFormat="1">
      <c r="A657" s="449"/>
      <c r="B657" s="450"/>
      <c r="C657" s="448"/>
      <c r="D657" s="448"/>
      <c r="E657" s="448"/>
      <c r="G657" s="446"/>
      <c r="H657" s="446"/>
      <c r="L657" s="447"/>
      <c r="M657" s="448"/>
      <c r="N657" s="448"/>
      <c r="O657" s="448"/>
    </row>
    <row r="658" spans="1:15" s="43" customFormat="1">
      <c r="A658" s="449"/>
      <c r="B658" s="450"/>
      <c r="C658" s="448"/>
      <c r="D658" s="448"/>
      <c r="E658" s="448"/>
      <c r="G658" s="446"/>
      <c r="H658" s="446"/>
      <c r="L658" s="447"/>
      <c r="M658" s="448"/>
      <c r="N658" s="448"/>
      <c r="O658" s="448"/>
    </row>
    <row r="659" spans="1:15" s="43" customFormat="1">
      <c r="A659" s="449"/>
      <c r="B659" s="450"/>
      <c r="C659" s="448"/>
      <c r="D659" s="448"/>
      <c r="E659" s="448"/>
      <c r="G659" s="446"/>
      <c r="H659" s="446"/>
      <c r="L659" s="447"/>
      <c r="M659" s="448"/>
      <c r="N659" s="448"/>
      <c r="O659" s="448"/>
    </row>
    <row r="660" spans="1:15" s="43" customFormat="1">
      <c r="A660" s="449"/>
      <c r="B660" s="450"/>
      <c r="C660" s="448"/>
      <c r="D660" s="448"/>
      <c r="E660" s="448"/>
      <c r="G660" s="446"/>
      <c r="H660" s="446"/>
      <c r="L660" s="447"/>
      <c r="M660" s="448"/>
      <c r="N660" s="448"/>
      <c r="O660" s="448"/>
    </row>
    <row r="661" spans="1:15" s="43" customFormat="1">
      <c r="A661" s="449"/>
      <c r="B661" s="450"/>
      <c r="C661" s="448"/>
      <c r="D661" s="448"/>
      <c r="E661" s="448"/>
      <c r="G661" s="446"/>
      <c r="H661" s="446"/>
      <c r="L661" s="447"/>
      <c r="M661" s="448"/>
      <c r="N661" s="448"/>
      <c r="O661" s="448"/>
    </row>
    <row r="662" spans="1:15" s="43" customFormat="1">
      <c r="A662" s="449"/>
      <c r="B662" s="450"/>
      <c r="C662" s="448"/>
      <c r="D662" s="448"/>
      <c r="E662" s="448"/>
      <c r="G662" s="446"/>
      <c r="H662" s="446"/>
      <c r="L662" s="447"/>
      <c r="M662" s="448"/>
      <c r="N662" s="448"/>
      <c r="O662" s="448"/>
    </row>
    <row r="663" spans="1:15" s="43" customFormat="1">
      <c r="A663" s="449"/>
      <c r="B663" s="450"/>
      <c r="C663" s="448"/>
      <c r="D663" s="448"/>
      <c r="E663" s="448"/>
      <c r="G663" s="446"/>
      <c r="H663" s="446"/>
      <c r="L663" s="447"/>
      <c r="M663" s="448"/>
      <c r="N663" s="448"/>
      <c r="O663" s="448"/>
    </row>
    <row r="664" spans="1:15" s="43" customFormat="1">
      <c r="A664" s="449"/>
      <c r="B664" s="450"/>
      <c r="C664" s="448"/>
      <c r="D664" s="448"/>
      <c r="E664" s="448"/>
      <c r="G664" s="446"/>
      <c r="H664" s="446"/>
      <c r="L664" s="447"/>
      <c r="M664" s="448"/>
      <c r="N664" s="448"/>
      <c r="O664" s="448"/>
    </row>
    <row r="665" spans="1:15" s="43" customFormat="1">
      <c r="A665" s="449"/>
      <c r="B665" s="450"/>
      <c r="C665" s="448"/>
      <c r="D665" s="448"/>
      <c r="E665" s="448"/>
      <c r="G665" s="446"/>
      <c r="H665" s="446"/>
      <c r="L665" s="447"/>
      <c r="M665" s="448"/>
      <c r="N665" s="448"/>
      <c r="O665" s="448"/>
    </row>
    <row r="666" spans="1:15" s="43" customFormat="1">
      <c r="A666" s="449"/>
      <c r="B666" s="450"/>
      <c r="C666" s="448"/>
      <c r="D666" s="448"/>
      <c r="E666" s="448"/>
      <c r="G666" s="446"/>
      <c r="H666" s="446"/>
      <c r="L666" s="447"/>
      <c r="M666" s="448"/>
      <c r="N666" s="448"/>
      <c r="O666" s="448"/>
    </row>
    <row r="667" spans="1:15" s="43" customFormat="1">
      <c r="A667" s="449"/>
      <c r="B667" s="450"/>
      <c r="C667" s="448"/>
      <c r="D667" s="448"/>
      <c r="E667" s="448"/>
      <c r="G667" s="446"/>
      <c r="H667" s="446"/>
      <c r="L667" s="447"/>
      <c r="M667" s="448"/>
      <c r="N667" s="448"/>
      <c r="O667" s="448"/>
    </row>
    <row r="668" spans="1:15" s="43" customFormat="1">
      <c r="A668" s="449"/>
      <c r="B668" s="450"/>
      <c r="C668" s="448"/>
      <c r="D668" s="448"/>
      <c r="E668" s="448"/>
      <c r="G668" s="446"/>
      <c r="H668" s="446"/>
      <c r="L668" s="447"/>
      <c r="M668" s="448"/>
      <c r="N668" s="448"/>
      <c r="O668" s="448"/>
    </row>
    <row r="669" spans="1:15" s="43" customFormat="1">
      <c r="A669" s="449"/>
      <c r="B669" s="450"/>
      <c r="C669" s="448"/>
      <c r="D669" s="448"/>
      <c r="E669" s="448"/>
      <c r="G669" s="446"/>
      <c r="H669" s="446"/>
      <c r="L669" s="447"/>
      <c r="M669" s="448"/>
      <c r="N669" s="448"/>
      <c r="O669" s="448"/>
    </row>
    <row r="670" spans="1:15" s="43" customFormat="1">
      <c r="A670" s="449"/>
      <c r="B670" s="450"/>
      <c r="C670" s="448"/>
      <c r="D670" s="448"/>
      <c r="E670" s="448"/>
      <c r="G670" s="446"/>
      <c r="H670" s="446"/>
      <c r="L670" s="447"/>
      <c r="M670" s="448"/>
      <c r="N670" s="448"/>
      <c r="O670" s="448"/>
    </row>
    <row r="671" spans="1:15" s="43" customFormat="1">
      <c r="A671" s="449"/>
      <c r="B671" s="450"/>
      <c r="C671" s="448"/>
      <c r="D671" s="448"/>
      <c r="E671" s="448"/>
      <c r="G671" s="446"/>
      <c r="H671" s="446"/>
      <c r="L671" s="447"/>
      <c r="M671" s="448"/>
      <c r="N671" s="448"/>
      <c r="O671" s="448"/>
    </row>
    <row r="672" spans="1:15" s="43" customFormat="1">
      <c r="A672" s="449"/>
      <c r="B672" s="450"/>
      <c r="C672" s="448"/>
      <c r="D672" s="448"/>
      <c r="E672" s="448"/>
      <c r="G672" s="446"/>
      <c r="H672" s="446"/>
      <c r="L672" s="447"/>
      <c r="M672" s="448"/>
      <c r="N672" s="448"/>
      <c r="O672" s="448"/>
    </row>
    <row r="673" spans="1:15" s="43" customFormat="1">
      <c r="A673" s="449"/>
      <c r="B673" s="450"/>
      <c r="C673" s="448"/>
      <c r="D673" s="448"/>
      <c r="E673" s="448"/>
      <c r="G673" s="446"/>
      <c r="H673" s="446"/>
      <c r="L673" s="447"/>
      <c r="M673" s="448"/>
      <c r="N673" s="448"/>
      <c r="O673" s="448"/>
    </row>
    <row r="674" spans="1:15" s="43" customFormat="1">
      <c r="A674" s="449"/>
      <c r="B674" s="450"/>
      <c r="C674" s="448"/>
      <c r="D674" s="448"/>
      <c r="E674" s="448"/>
      <c r="G674" s="446"/>
      <c r="H674" s="446"/>
      <c r="L674" s="447"/>
      <c r="M674" s="448"/>
      <c r="N674" s="448"/>
      <c r="O674" s="448"/>
    </row>
    <row r="675" spans="1:15" s="43" customFormat="1">
      <c r="A675" s="449"/>
      <c r="B675" s="450"/>
      <c r="C675" s="448"/>
      <c r="D675" s="448"/>
      <c r="E675" s="448"/>
      <c r="G675" s="446"/>
      <c r="H675" s="446"/>
      <c r="L675" s="447"/>
      <c r="M675" s="448"/>
      <c r="N675" s="448"/>
      <c r="O675" s="448"/>
    </row>
    <row r="676" spans="1:15" s="43" customFormat="1">
      <c r="A676" s="449"/>
      <c r="B676" s="450"/>
      <c r="C676" s="448"/>
      <c r="D676" s="448"/>
      <c r="E676" s="448"/>
      <c r="G676" s="446"/>
      <c r="H676" s="446"/>
      <c r="L676" s="447"/>
      <c r="M676" s="448"/>
      <c r="N676" s="448"/>
      <c r="O676" s="448"/>
    </row>
    <row r="677" spans="1:15" s="43" customFormat="1">
      <c r="A677" s="449"/>
      <c r="B677" s="450"/>
      <c r="C677" s="448"/>
      <c r="D677" s="448"/>
      <c r="E677" s="448"/>
      <c r="G677" s="446"/>
      <c r="H677" s="446"/>
      <c r="L677" s="447"/>
      <c r="M677" s="448"/>
      <c r="N677" s="448"/>
      <c r="O677" s="448"/>
    </row>
    <row r="678" spans="1:15" s="43" customFormat="1">
      <c r="A678" s="449"/>
      <c r="B678" s="450"/>
      <c r="C678" s="448"/>
      <c r="D678" s="448"/>
      <c r="E678" s="448"/>
      <c r="G678" s="446"/>
      <c r="H678" s="446"/>
      <c r="L678" s="447"/>
      <c r="M678" s="448"/>
      <c r="N678" s="448"/>
      <c r="O678" s="448"/>
    </row>
    <row r="679" spans="1:15" s="43" customFormat="1">
      <c r="A679" s="449"/>
      <c r="B679" s="450"/>
      <c r="C679" s="448"/>
      <c r="D679" s="448"/>
      <c r="E679" s="448"/>
      <c r="G679" s="446"/>
      <c r="H679" s="446"/>
      <c r="L679" s="447"/>
      <c r="M679" s="448"/>
      <c r="N679" s="448"/>
      <c r="O679" s="448"/>
    </row>
    <row r="680" spans="1:15" s="43" customFormat="1">
      <c r="A680" s="449"/>
      <c r="B680" s="450"/>
      <c r="C680" s="448"/>
      <c r="D680" s="448"/>
      <c r="E680" s="448"/>
      <c r="G680" s="446"/>
      <c r="H680" s="446"/>
      <c r="L680" s="447"/>
      <c r="M680" s="448"/>
      <c r="N680" s="448"/>
      <c r="O680" s="448"/>
    </row>
    <row r="681" spans="1:15" s="43" customFormat="1">
      <c r="A681" s="449"/>
      <c r="B681" s="450"/>
      <c r="C681" s="448"/>
      <c r="D681" s="448"/>
      <c r="E681" s="448"/>
      <c r="G681" s="446"/>
      <c r="H681" s="446"/>
      <c r="L681" s="447"/>
      <c r="M681" s="448"/>
      <c r="N681" s="448"/>
      <c r="O681" s="448"/>
    </row>
    <row r="682" spans="1:15" s="43" customFormat="1">
      <c r="A682" s="449"/>
      <c r="B682" s="450"/>
      <c r="C682" s="448"/>
      <c r="D682" s="448"/>
      <c r="E682" s="448"/>
      <c r="G682" s="446"/>
      <c r="H682" s="446"/>
      <c r="L682" s="447"/>
      <c r="M682" s="448"/>
      <c r="N682" s="448"/>
      <c r="O682" s="448"/>
    </row>
    <row r="683" spans="1:15" s="43" customFormat="1">
      <c r="A683" s="449"/>
      <c r="B683" s="450"/>
      <c r="C683" s="448"/>
      <c r="D683" s="448"/>
      <c r="E683" s="448"/>
      <c r="G683" s="446"/>
      <c r="H683" s="446"/>
      <c r="L683" s="447"/>
      <c r="M683" s="448"/>
      <c r="N683" s="448"/>
      <c r="O683" s="448"/>
    </row>
    <row r="684" spans="1:15" s="43" customFormat="1">
      <c r="A684" s="449"/>
      <c r="B684" s="450"/>
      <c r="C684" s="448"/>
      <c r="D684" s="448"/>
      <c r="E684" s="448"/>
      <c r="G684" s="446"/>
      <c r="H684" s="446"/>
      <c r="L684" s="447"/>
      <c r="M684" s="448"/>
      <c r="N684" s="448"/>
      <c r="O684" s="448"/>
    </row>
    <row r="685" spans="1:15" s="43" customFormat="1">
      <c r="A685" s="449"/>
      <c r="B685" s="450"/>
      <c r="C685" s="448"/>
      <c r="D685" s="448"/>
      <c r="E685" s="448"/>
      <c r="G685" s="446"/>
      <c r="H685" s="446"/>
      <c r="L685" s="447"/>
      <c r="M685" s="448"/>
      <c r="N685" s="448"/>
      <c r="O685" s="448"/>
    </row>
    <row r="686" spans="1:15" s="43" customFormat="1">
      <c r="A686" s="449"/>
      <c r="B686" s="450"/>
      <c r="C686" s="448"/>
      <c r="D686" s="448"/>
      <c r="E686" s="448"/>
      <c r="G686" s="446"/>
      <c r="H686" s="446"/>
      <c r="L686" s="447"/>
      <c r="M686" s="448"/>
      <c r="N686" s="448"/>
      <c r="O686" s="448"/>
    </row>
    <row r="687" spans="1:15" s="43" customFormat="1">
      <c r="A687" s="449"/>
      <c r="B687" s="450"/>
      <c r="C687" s="448"/>
      <c r="D687" s="448"/>
      <c r="E687" s="448"/>
      <c r="G687" s="446"/>
      <c r="H687" s="446"/>
      <c r="L687" s="447"/>
      <c r="M687" s="448"/>
      <c r="N687" s="448"/>
      <c r="O687" s="448"/>
    </row>
    <row r="688" spans="1:15" s="43" customFormat="1">
      <c r="A688" s="449"/>
      <c r="B688" s="450"/>
      <c r="C688" s="448"/>
      <c r="D688" s="448"/>
      <c r="E688" s="448"/>
      <c r="G688" s="446"/>
      <c r="H688" s="446"/>
      <c r="L688" s="447"/>
      <c r="M688" s="448"/>
      <c r="N688" s="448"/>
      <c r="O688" s="448"/>
    </row>
    <row r="689" spans="1:15" s="43" customFormat="1">
      <c r="A689" s="449"/>
      <c r="B689" s="450"/>
      <c r="C689" s="448"/>
      <c r="D689" s="448"/>
      <c r="E689" s="448"/>
      <c r="G689" s="446"/>
      <c r="H689" s="446"/>
      <c r="L689" s="447"/>
      <c r="M689" s="448"/>
      <c r="N689" s="448"/>
      <c r="O689" s="448"/>
    </row>
    <row r="690" spans="1:15" s="43" customFormat="1">
      <c r="A690" s="449"/>
      <c r="B690" s="450"/>
      <c r="C690" s="448"/>
      <c r="D690" s="448"/>
      <c r="E690" s="448"/>
      <c r="G690" s="446"/>
      <c r="H690" s="446"/>
      <c r="L690" s="447"/>
      <c r="M690" s="448"/>
      <c r="N690" s="448"/>
      <c r="O690" s="448"/>
    </row>
    <row r="691" spans="1:15" s="43" customFormat="1">
      <c r="A691" s="449"/>
      <c r="B691" s="450"/>
      <c r="C691" s="448"/>
      <c r="D691" s="448"/>
      <c r="E691" s="448"/>
      <c r="G691" s="446"/>
      <c r="H691" s="446"/>
      <c r="L691" s="447"/>
      <c r="M691" s="448"/>
      <c r="N691" s="448"/>
      <c r="O691" s="448"/>
    </row>
    <row r="692" spans="1:15" s="43" customFormat="1">
      <c r="A692" s="449"/>
      <c r="B692" s="450"/>
      <c r="C692" s="448"/>
      <c r="D692" s="448"/>
      <c r="E692" s="448"/>
      <c r="G692" s="446"/>
      <c r="H692" s="446"/>
      <c r="L692" s="447"/>
      <c r="M692" s="448"/>
      <c r="N692" s="448"/>
      <c r="O692" s="448"/>
    </row>
    <row r="693" spans="1:15" s="43" customFormat="1">
      <c r="A693" s="449"/>
      <c r="B693" s="450"/>
      <c r="C693" s="448"/>
      <c r="D693" s="448"/>
      <c r="E693" s="448"/>
      <c r="G693" s="446"/>
      <c r="H693" s="446"/>
      <c r="L693" s="447"/>
      <c r="M693" s="448"/>
      <c r="N693" s="448"/>
      <c r="O693" s="448"/>
    </row>
    <row r="694" spans="1:15" s="43" customFormat="1">
      <c r="A694" s="449"/>
      <c r="B694" s="450"/>
      <c r="C694" s="448"/>
      <c r="D694" s="448"/>
      <c r="E694" s="448"/>
      <c r="G694" s="446"/>
      <c r="H694" s="446"/>
      <c r="L694" s="447"/>
      <c r="M694" s="448"/>
      <c r="N694" s="448"/>
      <c r="O694" s="448"/>
    </row>
    <row r="695" spans="1:15" s="43" customFormat="1">
      <c r="A695" s="449"/>
      <c r="B695" s="450"/>
      <c r="C695" s="448"/>
      <c r="D695" s="448"/>
      <c r="E695" s="448"/>
      <c r="G695" s="446"/>
      <c r="H695" s="446"/>
      <c r="L695" s="447"/>
      <c r="M695" s="448"/>
      <c r="N695" s="448"/>
      <c r="O695" s="448"/>
    </row>
    <row r="696" spans="1:15" s="43" customFormat="1">
      <c r="A696" s="449"/>
      <c r="B696" s="450"/>
      <c r="C696" s="448"/>
      <c r="D696" s="448"/>
      <c r="E696" s="448"/>
      <c r="G696" s="446"/>
      <c r="H696" s="446"/>
      <c r="L696" s="447"/>
      <c r="M696" s="448"/>
      <c r="N696" s="448"/>
      <c r="O696" s="448"/>
    </row>
    <row r="697" spans="1:15" s="43" customFormat="1">
      <c r="A697" s="449"/>
      <c r="B697" s="450"/>
      <c r="C697" s="448"/>
      <c r="D697" s="448"/>
      <c r="E697" s="448"/>
      <c r="G697" s="446"/>
      <c r="H697" s="446"/>
      <c r="L697" s="447"/>
      <c r="M697" s="448"/>
      <c r="N697" s="448"/>
      <c r="O697" s="448"/>
    </row>
    <row r="698" spans="1:15" s="43" customFormat="1">
      <c r="A698" s="449"/>
      <c r="B698" s="450"/>
      <c r="C698" s="448"/>
      <c r="D698" s="448"/>
      <c r="E698" s="448"/>
      <c r="G698" s="446"/>
      <c r="H698" s="446"/>
      <c r="L698" s="447"/>
      <c r="M698" s="448"/>
      <c r="N698" s="448"/>
      <c r="O698" s="448"/>
    </row>
    <row r="699" spans="1:15" s="43" customFormat="1">
      <c r="A699" s="449"/>
      <c r="B699" s="450"/>
      <c r="C699" s="448"/>
      <c r="D699" s="448"/>
      <c r="E699" s="448"/>
      <c r="G699" s="446"/>
      <c r="H699" s="446"/>
      <c r="L699" s="447"/>
      <c r="M699" s="448"/>
      <c r="N699" s="448"/>
      <c r="O699" s="448"/>
    </row>
    <row r="700" spans="1:15" s="43" customFormat="1">
      <c r="A700" s="449"/>
      <c r="B700" s="450"/>
      <c r="C700" s="448"/>
      <c r="D700" s="448"/>
      <c r="E700" s="448"/>
      <c r="G700" s="446"/>
      <c r="H700" s="446"/>
      <c r="L700" s="447"/>
      <c r="M700" s="448"/>
      <c r="N700" s="448"/>
      <c r="O700" s="448"/>
    </row>
    <row r="701" spans="1:15" s="43" customFormat="1">
      <c r="A701" s="449"/>
      <c r="B701" s="450"/>
      <c r="C701" s="448"/>
      <c r="D701" s="448"/>
      <c r="E701" s="448"/>
      <c r="G701" s="446"/>
      <c r="H701" s="446"/>
      <c r="L701" s="447"/>
      <c r="M701" s="448"/>
      <c r="N701" s="448"/>
      <c r="O701" s="448"/>
    </row>
    <row r="702" spans="1:15" s="43" customFormat="1">
      <c r="A702" s="449"/>
      <c r="B702" s="450"/>
      <c r="C702" s="448"/>
      <c r="D702" s="448"/>
      <c r="E702" s="448"/>
      <c r="G702" s="446"/>
      <c r="H702" s="446"/>
      <c r="L702" s="447"/>
      <c r="M702" s="448"/>
      <c r="N702" s="448"/>
      <c r="O702" s="448"/>
    </row>
    <row r="703" spans="1:15" s="43" customFormat="1">
      <c r="A703" s="449"/>
      <c r="B703" s="450"/>
      <c r="C703" s="448"/>
      <c r="D703" s="448"/>
      <c r="E703" s="448"/>
      <c r="G703" s="446"/>
      <c r="H703" s="446"/>
      <c r="L703" s="447"/>
      <c r="M703" s="448"/>
      <c r="N703" s="448"/>
      <c r="O703" s="448"/>
    </row>
    <row r="704" spans="1:15" s="43" customFormat="1">
      <c r="A704" s="449"/>
      <c r="B704" s="450"/>
      <c r="C704" s="448"/>
      <c r="D704" s="448"/>
      <c r="E704" s="448"/>
      <c r="G704" s="446"/>
      <c r="H704" s="446"/>
      <c r="L704" s="447"/>
      <c r="M704" s="448"/>
      <c r="N704" s="448"/>
      <c r="O704" s="448"/>
    </row>
    <row r="705" spans="1:15" s="43" customFormat="1">
      <c r="A705" s="449"/>
      <c r="B705" s="450"/>
      <c r="C705" s="448"/>
      <c r="D705" s="448"/>
      <c r="E705" s="448"/>
      <c r="G705" s="446"/>
      <c r="H705" s="446"/>
      <c r="L705" s="447"/>
      <c r="M705" s="448"/>
      <c r="N705" s="448"/>
      <c r="O705" s="448"/>
    </row>
    <row r="706" spans="1:15" s="43" customFormat="1">
      <c r="A706" s="449"/>
      <c r="B706" s="450"/>
      <c r="C706" s="448"/>
      <c r="D706" s="448"/>
      <c r="E706" s="448"/>
      <c r="G706" s="446"/>
      <c r="H706" s="446"/>
      <c r="L706" s="447"/>
      <c r="M706" s="448"/>
      <c r="N706" s="448"/>
      <c r="O706" s="448"/>
    </row>
    <row r="707" spans="1:15" s="43" customFormat="1">
      <c r="A707" s="449"/>
      <c r="B707" s="450"/>
      <c r="C707" s="448"/>
      <c r="D707" s="448"/>
      <c r="E707" s="448"/>
      <c r="G707" s="446"/>
      <c r="H707" s="446"/>
      <c r="L707" s="447"/>
      <c r="M707" s="448"/>
      <c r="N707" s="448"/>
      <c r="O707" s="448"/>
    </row>
    <row r="708" spans="1:15" s="43" customFormat="1">
      <c r="A708" s="449"/>
      <c r="B708" s="450"/>
      <c r="C708" s="448"/>
      <c r="D708" s="448"/>
      <c r="E708" s="448"/>
      <c r="G708" s="446"/>
      <c r="H708" s="446"/>
      <c r="L708" s="447"/>
      <c r="M708" s="448"/>
      <c r="N708" s="448"/>
      <c r="O708" s="448"/>
    </row>
    <row r="709" spans="1:15" s="43" customFormat="1">
      <c r="A709" s="449"/>
      <c r="B709" s="450"/>
      <c r="C709" s="448"/>
      <c r="D709" s="448"/>
      <c r="E709" s="448"/>
      <c r="G709" s="446"/>
      <c r="H709" s="446"/>
      <c r="L709" s="447"/>
      <c r="M709" s="448"/>
      <c r="N709" s="448"/>
      <c r="O709" s="448"/>
    </row>
    <row r="710" spans="1:15" s="43" customFormat="1">
      <c r="A710" s="449"/>
      <c r="B710" s="450"/>
      <c r="C710" s="448"/>
      <c r="D710" s="448"/>
      <c r="E710" s="448"/>
      <c r="G710" s="446"/>
      <c r="H710" s="446"/>
      <c r="L710" s="447"/>
      <c r="M710" s="448"/>
      <c r="N710" s="448"/>
      <c r="O710" s="448"/>
    </row>
    <row r="711" spans="1:15" s="43" customFormat="1">
      <c r="A711" s="449"/>
      <c r="B711" s="450"/>
      <c r="C711" s="448"/>
      <c r="D711" s="448"/>
      <c r="E711" s="448"/>
      <c r="G711" s="446"/>
      <c r="H711" s="446"/>
      <c r="L711" s="447"/>
      <c r="M711" s="448"/>
      <c r="N711" s="448"/>
      <c r="O711" s="448"/>
    </row>
    <row r="712" spans="1:15" s="43" customFormat="1">
      <c r="A712" s="449"/>
      <c r="B712" s="450"/>
      <c r="C712" s="448"/>
      <c r="D712" s="448"/>
      <c r="E712" s="448"/>
      <c r="G712" s="446"/>
      <c r="H712" s="446"/>
      <c r="L712" s="447"/>
      <c r="M712" s="448"/>
      <c r="N712" s="448"/>
      <c r="O712" s="448"/>
    </row>
    <row r="713" spans="1:15" s="43" customFormat="1">
      <c r="A713" s="449"/>
      <c r="B713" s="450"/>
      <c r="C713" s="448"/>
      <c r="D713" s="448"/>
      <c r="E713" s="448"/>
      <c r="G713" s="446"/>
      <c r="H713" s="446"/>
      <c r="L713" s="447"/>
      <c r="M713" s="448"/>
      <c r="N713" s="448"/>
      <c r="O713" s="448"/>
    </row>
    <row r="714" spans="1:15" s="43" customFormat="1">
      <c r="A714" s="449"/>
      <c r="B714" s="450"/>
      <c r="C714" s="448"/>
      <c r="D714" s="448"/>
      <c r="E714" s="448"/>
      <c r="G714" s="446"/>
      <c r="H714" s="446"/>
      <c r="L714" s="447"/>
      <c r="M714" s="448"/>
      <c r="N714" s="448"/>
      <c r="O714" s="448"/>
    </row>
    <row r="715" spans="1:15" s="43" customFormat="1">
      <c r="A715" s="449"/>
      <c r="B715" s="450"/>
      <c r="C715" s="448"/>
      <c r="D715" s="448"/>
      <c r="E715" s="448"/>
      <c r="G715" s="446"/>
      <c r="H715" s="446"/>
      <c r="L715" s="447"/>
      <c r="M715" s="448"/>
      <c r="N715" s="448"/>
      <c r="O715" s="448"/>
    </row>
    <row r="716" spans="1:15" s="43" customFormat="1">
      <c r="A716" s="449"/>
      <c r="B716" s="450"/>
      <c r="C716" s="448"/>
      <c r="D716" s="448"/>
      <c r="E716" s="448"/>
      <c r="G716" s="446"/>
      <c r="H716" s="446"/>
      <c r="L716" s="447"/>
      <c r="M716" s="448"/>
      <c r="N716" s="448"/>
      <c r="O716" s="448"/>
    </row>
    <row r="717" spans="1:15" s="43" customFormat="1">
      <c r="A717" s="449"/>
      <c r="B717" s="450"/>
      <c r="C717" s="448"/>
      <c r="D717" s="448"/>
      <c r="E717" s="448"/>
      <c r="G717" s="446"/>
      <c r="H717" s="446"/>
      <c r="L717" s="447"/>
      <c r="M717" s="448"/>
      <c r="N717" s="448"/>
      <c r="O717" s="448"/>
    </row>
    <row r="718" spans="1:15" s="43" customFormat="1">
      <c r="A718" s="449"/>
      <c r="B718" s="450"/>
      <c r="C718" s="448"/>
      <c r="D718" s="448"/>
      <c r="E718" s="448"/>
      <c r="G718" s="446"/>
      <c r="H718" s="446"/>
      <c r="L718" s="447"/>
      <c r="M718" s="448"/>
      <c r="N718" s="448"/>
      <c r="O718" s="448"/>
    </row>
    <row r="719" spans="1:15" s="43" customFormat="1">
      <c r="A719" s="449"/>
      <c r="B719" s="450"/>
      <c r="C719" s="448"/>
      <c r="D719" s="448"/>
      <c r="E719" s="448"/>
      <c r="G719" s="446"/>
      <c r="H719" s="446"/>
      <c r="L719" s="447"/>
      <c r="M719" s="448"/>
      <c r="N719" s="448"/>
      <c r="O719" s="448"/>
    </row>
    <row r="720" spans="1:15" s="43" customFormat="1">
      <c r="A720" s="449"/>
      <c r="B720" s="450"/>
      <c r="C720" s="448"/>
      <c r="D720" s="448"/>
      <c r="E720" s="448"/>
      <c r="G720" s="446"/>
      <c r="H720" s="446"/>
      <c r="L720" s="447"/>
      <c r="M720" s="448"/>
      <c r="N720" s="448"/>
      <c r="O720" s="448"/>
    </row>
    <row r="721" spans="1:15" s="43" customFormat="1">
      <c r="A721" s="449"/>
      <c r="B721" s="450"/>
      <c r="C721" s="448"/>
      <c r="D721" s="448"/>
      <c r="E721" s="448"/>
      <c r="G721" s="446"/>
      <c r="H721" s="446"/>
      <c r="L721" s="447"/>
      <c r="M721" s="448"/>
      <c r="N721" s="448"/>
      <c r="O721" s="448"/>
    </row>
    <row r="722" spans="1:15" s="43" customFormat="1">
      <c r="A722" s="449"/>
      <c r="B722" s="450"/>
      <c r="C722" s="448"/>
      <c r="D722" s="448"/>
      <c r="E722" s="448"/>
      <c r="G722" s="446"/>
      <c r="H722" s="446"/>
      <c r="L722" s="447"/>
      <c r="M722" s="448"/>
      <c r="N722" s="448"/>
      <c r="O722" s="448"/>
    </row>
    <row r="723" spans="1:15" s="43" customFormat="1">
      <c r="A723" s="449"/>
      <c r="B723" s="450"/>
      <c r="C723" s="448"/>
      <c r="D723" s="448"/>
      <c r="E723" s="448"/>
      <c r="G723" s="446"/>
      <c r="H723" s="446"/>
      <c r="L723" s="447"/>
      <c r="M723" s="448"/>
      <c r="N723" s="448"/>
      <c r="O723" s="448"/>
    </row>
    <row r="724" spans="1:15" s="43" customFormat="1">
      <c r="A724" s="449"/>
      <c r="B724" s="450"/>
      <c r="C724" s="448"/>
      <c r="D724" s="448"/>
      <c r="E724" s="448"/>
      <c r="G724" s="446"/>
      <c r="H724" s="446"/>
      <c r="L724" s="447"/>
      <c r="M724" s="448"/>
      <c r="N724" s="448"/>
      <c r="O724" s="448"/>
    </row>
    <row r="725" spans="1:15" s="43" customFormat="1">
      <c r="A725" s="449"/>
      <c r="B725" s="450"/>
      <c r="C725" s="448"/>
      <c r="D725" s="448"/>
      <c r="E725" s="448"/>
      <c r="G725" s="446"/>
      <c r="H725" s="446"/>
      <c r="L725" s="447"/>
      <c r="M725" s="448"/>
      <c r="N725" s="448"/>
      <c r="O725" s="448"/>
    </row>
    <row r="726" spans="1:15" s="43" customFormat="1">
      <c r="A726" s="449"/>
      <c r="B726" s="450"/>
      <c r="C726" s="448"/>
      <c r="D726" s="448"/>
      <c r="E726" s="448"/>
      <c r="G726" s="446"/>
      <c r="H726" s="446"/>
      <c r="L726" s="447"/>
      <c r="M726" s="448"/>
      <c r="N726" s="448"/>
      <c r="O726" s="448"/>
    </row>
    <row r="727" spans="1:15" s="43" customFormat="1">
      <c r="A727" s="449"/>
      <c r="B727" s="450"/>
      <c r="C727" s="448"/>
      <c r="D727" s="448"/>
      <c r="E727" s="448"/>
      <c r="G727" s="446"/>
      <c r="H727" s="446"/>
      <c r="L727" s="447"/>
      <c r="M727" s="448"/>
      <c r="N727" s="448"/>
      <c r="O727" s="448"/>
    </row>
    <row r="728" spans="1:15" s="43" customFormat="1">
      <c r="A728" s="449"/>
      <c r="B728" s="450"/>
      <c r="C728" s="448"/>
      <c r="D728" s="448"/>
      <c r="E728" s="448"/>
      <c r="G728" s="446"/>
      <c r="H728" s="446"/>
      <c r="L728" s="447"/>
      <c r="M728" s="448"/>
      <c r="N728" s="448"/>
      <c r="O728" s="448"/>
    </row>
    <row r="729" spans="1:15" s="43" customFormat="1">
      <c r="A729" s="449"/>
      <c r="B729" s="450"/>
      <c r="C729" s="448"/>
      <c r="D729" s="448"/>
      <c r="E729" s="448"/>
      <c r="G729" s="446"/>
      <c r="H729" s="446"/>
      <c r="L729" s="447"/>
      <c r="M729" s="448"/>
      <c r="N729" s="448"/>
      <c r="O729" s="448"/>
    </row>
    <row r="730" spans="1:15" s="43" customFormat="1">
      <c r="A730" s="449"/>
      <c r="B730" s="450"/>
      <c r="C730" s="448"/>
      <c r="D730" s="448"/>
      <c r="E730" s="448"/>
      <c r="G730" s="446"/>
      <c r="H730" s="446"/>
      <c r="L730" s="447"/>
      <c r="M730" s="448"/>
      <c r="N730" s="448"/>
      <c r="O730" s="448"/>
    </row>
    <row r="731" spans="1:15" s="43" customFormat="1">
      <c r="A731" s="449"/>
      <c r="B731" s="450"/>
      <c r="C731" s="448"/>
      <c r="D731" s="448"/>
      <c r="E731" s="448"/>
      <c r="G731" s="446"/>
      <c r="H731" s="446"/>
      <c r="L731" s="447"/>
      <c r="M731" s="448"/>
      <c r="N731" s="448"/>
      <c r="O731" s="448"/>
    </row>
    <row r="732" spans="1:15" s="43" customFormat="1">
      <c r="A732" s="449"/>
      <c r="B732" s="450"/>
      <c r="C732" s="448"/>
      <c r="D732" s="448"/>
      <c r="E732" s="448"/>
      <c r="G732" s="446"/>
      <c r="H732" s="446"/>
      <c r="L732" s="447"/>
      <c r="M732" s="448"/>
      <c r="N732" s="448"/>
      <c r="O732" s="448"/>
    </row>
    <row r="733" spans="1:15" s="43" customFormat="1">
      <c r="A733" s="449"/>
      <c r="B733" s="450"/>
      <c r="C733" s="448"/>
      <c r="D733" s="448"/>
      <c r="E733" s="448"/>
      <c r="G733" s="446"/>
      <c r="H733" s="446"/>
      <c r="L733" s="447"/>
      <c r="M733" s="448"/>
      <c r="N733" s="448"/>
      <c r="O733" s="448"/>
    </row>
    <row r="734" spans="1:15" s="43" customFormat="1">
      <c r="A734" s="449"/>
      <c r="B734" s="450"/>
      <c r="C734" s="448"/>
      <c r="D734" s="448"/>
      <c r="E734" s="448"/>
      <c r="G734" s="446"/>
      <c r="H734" s="446"/>
      <c r="L734" s="447"/>
      <c r="M734" s="448"/>
      <c r="N734" s="448"/>
      <c r="O734" s="448"/>
    </row>
    <row r="735" spans="1:15" s="43" customFormat="1">
      <c r="A735" s="449"/>
      <c r="B735" s="450"/>
      <c r="C735" s="448"/>
      <c r="D735" s="448"/>
      <c r="E735" s="448"/>
      <c r="G735" s="446"/>
      <c r="H735" s="446"/>
      <c r="L735" s="447"/>
      <c r="M735" s="448"/>
      <c r="N735" s="448"/>
      <c r="O735" s="448"/>
    </row>
    <row r="736" spans="1:15" s="43" customFormat="1">
      <c r="A736" s="449"/>
      <c r="B736" s="450"/>
      <c r="C736" s="448"/>
      <c r="D736" s="448"/>
      <c r="E736" s="448"/>
      <c r="G736" s="446"/>
      <c r="H736" s="446"/>
      <c r="L736" s="447"/>
      <c r="M736" s="448"/>
      <c r="N736" s="448"/>
      <c r="O736" s="448"/>
    </row>
    <row r="737" spans="1:15" s="43" customFormat="1">
      <c r="A737" s="449"/>
      <c r="B737" s="450"/>
      <c r="C737" s="448"/>
      <c r="D737" s="448"/>
      <c r="E737" s="448"/>
      <c r="G737" s="446"/>
      <c r="H737" s="446"/>
      <c r="L737" s="447"/>
      <c r="M737" s="448"/>
      <c r="N737" s="448"/>
      <c r="O737" s="448"/>
    </row>
    <row r="738" spans="1:15" s="43" customFormat="1">
      <c r="A738" s="449"/>
      <c r="B738" s="450"/>
      <c r="C738" s="448"/>
      <c r="D738" s="448"/>
      <c r="E738" s="448"/>
      <c r="G738" s="446"/>
      <c r="H738" s="446"/>
      <c r="L738" s="447"/>
      <c r="M738" s="448"/>
      <c r="N738" s="448"/>
      <c r="O738" s="448"/>
    </row>
    <row r="739" spans="1:15" s="43" customFormat="1">
      <c r="A739" s="449"/>
      <c r="B739" s="450"/>
      <c r="C739" s="448"/>
      <c r="D739" s="448"/>
      <c r="E739" s="448"/>
      <c r="G739" s="446"/>
      <c r="H739" s="446"/>
      <c r="L739" s="447"/>
      <c r="M739" s="448"/>
      <c r="N739" s="448"/>
      <c r="O739" s="448"/>
    </row>
    <row r="740" spans="1:15" s="43" customFormat="1">
      <c r="A740" s="449"/>
      <c r="B740" s="450"/>
      <c r="C740" s="448"/>
      <c r="D740" s="448"/>
      <c r="E740" s="448"/>
      <c r="G740" s="446"/>
      <c r="H740" s="446"/>
      <c r="L740" s="447"/>
      <c r="M740" s="448"/>
      <c r="N740" s="448"/>
      <c r="O740" s="448"/>
    </row>
    <row r="741" spans="1:15" s="43" customFormat="1">
      <c r="A741" s="449"/>
      <c r="B741" s="450"/>
      <c r="C741" s="448"/>
      <c r="D741" s="448"/>
      <c r="E741" s="448"/>
      <c r="G741" s="446"/>
      <c r="H741" s="446"/>
      <c r="L741" s="447"/>
      <c r="M741" s="448"/>
      <c r="N741" s="448"/>
      <c r="O741" s="448"/>
    </row>
    <row r="742" spans="1:15" s="43" customFormat="1">
      <c r="A742" s="449"/>
      <c r="B742" s="450"/>
      <c r="C742" s="448"/>
      <c r="D742" s="448"/>
      <c r="E742" s="448"/>
      <c r="G742" s="446"/>
      <c r="H742" s="446"/>
      <c r="L742" s="447"/>
      <c r="M742" s="448"/>
      <c r="N742" s="448"/>
      <c r="O742" s="448"/>
    </row>
    <row r="743" spans="1:15" s="43" customFormat="1">
      <c r="A743" s="449"/>
      <c r="B743" s="450"/>
      <c r="C743" s="448"/>
      <c r="D743" s="448"/>
      <c r="E743" s="448"/>
      <c r="G743" s="446"/>
      <c r="H743" s="446"/>
      <c r="L743" s="447"/>
      <c r="M743" s="448"/>
      <c r="N743" s="448"/>
      <c r="O743" s="448"/>
    </row>
    <row r="744" spans="1:15" s="43" customFormat="1">
      <c r="A744" s="449"/>
      <c r="B744" s="450"/>
      <c r="C744" s="448"/>
      <c r="D744" s="448"/>
      <c r="E744" s="448"/>
      <c r="G744" s="446"/>
      <c r="H744" s="446"/>
      <c r="L744" s="447"/>
      <c r="M744" s="448"/>
      <c r="N744" s="448"/>
      <c r="O744" s="448"/>
    </row>
    <row r="745" spans="1:15" s="43" customFormat="1">
      <c r="A745" s="449"/>
      <c r="B745" s="450"/>
      <c r="C745" s="448"/>
      <c r="D745" s="448"/>
      <c r="E745" s="448"/>
      <c r="G745" s="446"/>
      <c r="H745" s="446"/>
      <c r="L745" s="447"/>
      <c r="M745" s="448"/>
      <c r="N745" s="448"/>
      <c r="O745" s="448"/>
    </row>
    <row r="746" spans="1:15" s="43" customFormat="1">
      <c r="A746" s="449"/>
      <c r="B746" s="450"/>
      <c r="C746" s="448"/>
      <c r="D746" s="448"/>
      <c r="E746" s="448"/>
      <c r="G746" s="446"/>
      <c r="H746" s="446"/>
      <c r="L746" s="447"/>
      <c r="M746" s="448"/>
      <c r="N746" s="448"/>
      <c r="O746" s="448"/>
    </row>
    <row r="747" spans="1:15" s="43" customFormat="1">
      <c r="A747" s="449"/>
      <c r="B747" s="450"/>
      <c r="C747" s="448"/>
      <c r="D747" s="448"/>
      <c r="E747" s="448"/>
      <c r="G747" s="446"/>
      <c r="H747" s="446"/>
      <c r="L747" s="447"/>
      <c r="M747" s="448"/>
      <c r="N747" s="448"/>
      <c r="O747" s="448"/>
    </row>
    <row r="748" spans="1:15" s="43" customFormat="1">
      <c r="A748" s="449"/>
      <c r="B748" s="450"/>
      <c r="C748" s="448"/>
      <c r="D748" s="448"/>
      <c r="E748" s="448"/>
      <c r="G748" s="446"/>
      <c r="H748" s="446"/>
      <c r="L748" s="447"/>
      <c r="M748" s="448"/>
      <c r="N748" s="448"/>
      <c r="O748" s="448"/>
    </row>
    <row r="749" spans="1:15" s="43" customFormat="1">
      <c r="A749" s="449"/>
      <c r="B749" s="450"/>
      <c r="C749" s="448"/>
      <c r="D749" s="448"/>
      <c r="E749" s="448"/>
      <c r="G749" s="446"/>
      <c r="H749" s="446"/>
      <c r="L749" s="447"/>
      <c r="M749" s="448"/>
      <c r="N749" s="448"/>
      <c r="O749" s="448"/>
    </row>
    <row r="750" spans="1:15" s="43" customFormat="1">
      <c r="A750" s="449"/>
      <c r="B750" s="450"/>
      <c r="C750" s="448"/>
      <c r="D750" s="448"/>
      <c r="E750" s="448"/>
      <c r="G750" s="446"/>
      <c r="H750" s="446"/>
      <c r="L750" s="447"/>
      <c r="M750" s="448"/>
      <c r="N750" s="448"/>
      <c r="O750" s="448"/>
    </row>
    <row r="751" spans="1:15" s="43" customFormat="1">
      <c r="A751" s="449"/>
      <c r="B751" s="450"/>
      <c r="C751" s="448"/>
      <c r="D751" s="448"/>
      <c r="E751" s="448"/>
      <c r="G751" s="446"/>
      <c r="H751" s="446"/>
      <c r="L751" s="447"/>
      <c r="M751" s="448"/>
      <c r="N751" s="448"/>
      <c r="O751" s="448"/>
    </row>
    <row r="752" spans="1:15" s="43" customFormat="1">
      <c r="A752" s="449"/>
      <c r="B752" s="450"/>
      <c r="C752" s="448"/>
      <c r="D752" s="448"/>
      <c r="E752" s="448"/>
      <c r="G752" s="446"/>
      <c r="H752" s="446"/>
      <c r="L752" s="447"/>
      <c r="M752" s="448"/>
      <c r="N752" s="448"/>
      <c r="O752" s="448"/>
    </row>
    <row r="753" spans="1:15" s="43" customFormat="1">
      <c r="A753" s="449"/>
      <c r="B753" s="450"/>
      <c r="C753" s="448"/>
      <c r="D753" s="448"/>
      <c r="E753" s="448"/>
      <c r="G753" s="446"/>
      <c r="H753" s="446"/>
      <c r="L753" s="447"/>
      <c r="M753" s="448"/>
      <c r="N753" s="448"/>
      <c r="O753" s="448"/>
    </row>
    <row r="754" spans="1:15" s="43" customFormat="1">
      <c r="A754" s="449"/>
      <c r="B754" s="450"/>
      <c r="C754" s="448"/>
      <c r="D754" s="448"/>
      <c r="E754" s="448"/>
      <c r="G754" s="446"/>
      <c r="H754" s="446"/>
      <c r="L754" s="447"/>
      <c r="M754" s="448"/>
      <c r="N754" s="448"/>
      <c r="O754" s="448"/>
    </row>
    <row r="755" spans="1:15" s="43" customFormat="1">
      <c r="A755" s="449"/>
      <c r="B755" s="450"/>
      <c r="C755" s="448"/>
      <c r="D755" s="448"/>
      <c r="E755" s="448"/>
      <c r="G755" s="446"/>
      <c r="H755" s="446"/>
      <c r="L755" s="447"/>
      <c r="M755" s="448"/>
      <c r="N755" s="448"/>
      <c r="O755" s="448"/>
    </row>
    <row r="756" spans="1:15" s="43" customFormat="1">
      <c r="A756" s="449"/>
      <c r="B756" s="450"/>
      <c r="C756" s="448"/>
      <c r="D756" s="448"/>
      <c r="E756" s="448"/>
      <c r="G756" s="446"/>
      <c r="H756" s="446"/>
      <c r="L756" s="447"/>
      <c r="M756" s="448"/>
      <c r="N756" s="448"/>
      <c r="O756" s="448"/>
    </row>
    <row r="757" spans="1:15" s="43" customFormat="1">
      <c r="A757" s="449"/>
      <c r="B757" s="450"/>
      <c r="C757" s="448"/>
      <c r="D757" s="448"/>
      <c r="E757" s="448"/>
      <c r="G757" s="446"/>
      <c r="H757" s="446"/>
      <c r="L757" s="447"/>
      <c r="M757" s="448"/>
      <c r="N757" s="448"/>
      <c r="O757" s="448"/>
    </row>
    <row r="758" spans="1:15" s="43" customFormat="1">
      <c r="A758" s="449"/>
      <c r="B758" s="450"/>
      <c r="C758" s="448"/>
      <c r="D758" s="448"/>
      <c r="E758" s="448"/>
      <c r="G758" s="446"/>
      <c r="H758" s="446"/>
      <c r="L758" s="447"/>
      <c r="M758" s="448"/>
      <c r="N758" s="448"/>
      <c r="O758" s="448"/>
    </row>
    <row r="759" spans="1:15" s="43" customFormat="1">
      <c r="A759" s="449"/>
      <c r="B759" s="450"/>
      <c r="C759" s="448"/>
      <c r="D759" s="448"/>
      <c r="E759" s="448"/>
      <c r="G759" s="446"/>
      <c r="H759" s="446"/>
      <c r="L759" s="447"/>
      <c r="M759" s="448"/>
      <c r="N759" s="448"/>
      <c r="O759" s="448"/>
    </row>
    <row r="760" spans="1:15" s="43" customFormat="1">
      <c r="A760" s="449"/>
      <c r="B760" s="450"/>
      <c r="C760" s="448"/>
      <c r="D760" s="448"/>
      <c r="E760" s="448"/>
      <c r="G760" s="446"/>
      <c r="H760" s="446"/>
      <c r="L760" s="447"/>
      <c r="M760" s="448"/>
      <c r="N760" s="448"/>
      <c r="O760" s="448"/>
    </row>
    <row r="761" spans="1:15" s="43" customFormat="1">
      <c r="A761" s="449"/>
      <c r="B761" s="450"/>
      <c r="C761" s="448"/>
      <c r="D761" s="448"/>
      <c r="E761" s="448"/>
      <c r="G761" s="446"/>
      <c r="H761" s="446"/>
      <c r="L761" s="447"/>
      <c r="M761" s="448"/>
      <c r="N761" s="448"/>
      <c r="O761" s="448"/>
    </row>
    <row r="762" spans="1:15" s="43" customFormat="1">
      <c r="A762" s="449"/>
      <c r="B762" s="450"/>
      <c r="C762" s="448"/>
      <c r="D762" s="448"/>
      <c r="E762" s="448"/>
      <c r="G762" s="446"/>
      <c r="H762" s="446"/>
      <c r="L762" s="447"/>
      <c r="M762" s="448"/>
      <c r="N762" s="448"/>
      <c r="O762" s="448"/>
    </row>
    <row r="763" spans="1:15" s="43" customFormat="1">
      <c r="A763" s="449"/>
      <c r="B763" s="450"/>
      <c r="C763" s="448"/>
      <c r="D763" s="448"/>
      <c r="E763" s="448"/>
      <c r="G763" s="446"/>
      <c r="H763" s="446"/>
      <c r="L763" s="447"/>
      <c r="M763" s="448"/>
      <c r="N763" s="448"/>
      <c r="O763" s="448"/>
    </row>
    <row r="764" spans="1:15" s="43" customFormat="1">
      <c r="A764" s="449"/>
      <c r="B764" s="450"/>
      <c r="C764" s="448"/>
      <c r="D764" s="448"/>
      <c r="E764" s="448"/>
      <c r="G764" s="446"/>
      <c r="H764" s="446"/>
      <c r="L764" s="447"/>
      <c r="M764" s="448"/>
      <c r="N764" s="448"/>
      <c r="O764" s="448"/>
    </row>
    <row r="765" spans="1:15" s="43" customFormat="1">
      <c r="A765" s="449"/>
      <c r="B765" s="450"/>
      <c r="C765" s="448"/>
      <c r="D765" s="448"/>
      <c r="E765" s="448"/>
      <c r="G765" s="446"/>
      <c r="H765" s="446"/>
      <c r="L765" s="447"/>
      <c r="M765" s="448"/>
      <c r="N765" s="448"/>
      <c r="O765" s="448"/>
    </row>
    <row r="766" spans="1:15" s="43" customFormat="1">
      <c r="A766" s="449"/>
      <c r="B766" s="450"/>
      <c r="C766" s="448"/>
      <c r="D766" s="448"/>
      <c r="E766" s="448"/>
      <c r="G766" s="446"/>
      <c r="H766" s="446"/>
      <c r="L766" s="447"/>
      <c r="M766" s="448"/>
      <c r="N766" s="448"/>
      <c r="O766" s="448"/>
    </row>
    <row r="767" spans="1:15" s="43" customFormat="1">
      <c r="A767" s="449"/>
      <c r="B767" s="450"/>
      <c r="C767" s="448"/>
      <c r="D767" s="448"/>
      <c r="E767" s="448"/>
      <c r="G767" s="446"/>
      <c r="H767" s="446"/>
      <c r="L767" s="447"/>
      <c r="M767" s="448"/>
      <c r="N767" s="448"/>
      <c r="O767" s="448"/>
    </row>
    <row r="768" spans="1:15" s="43" customFormat="1">
      <c r="A768" s="449"/>
      <c r="B768" s="450"/>
      <c r="C768" s="448"/>
      <c r="D768" s="448"/>
      <c r="E768" s="448"/>
      <c r="G768" s="446"/>
      <c r="H768" s="446"/>
      <c r="L768" s="447"/>
      <c r="M768" s="448"/>
      <c r="N768" s="448"/>
      <c r="O768" s="448"/>
    </row>
    <row r="769" spans="1:15" s="43" customFormat="1">
      <c r="A769" s="449"/>
      <c r="B769" s="450"/>
      <c r="C769" s="448"/>
      <c r="D769" s="448"/>
      <c r="E769" s="448"/>
      <c r="G769" s="446"/>
      <c r="H769" s="446"/>
      <c r="L769" s="447"/>
      <c r="M769" s="448"/>
      <c r="N769" s="448"/>
      <c r="O769" s="448"/>
    </row>
    <row r="770" spans="1:15" s="43" customFormat="1">
      <c r="A770" s="449"/>
      <c r="B770" s="450"/>
      <c r="C770" s="448"/>
      <c r="D770" s="448"/>
      <c r="E770" s="448"/>
      <c r="G770" s="446"/>
      <c r="H770" s="446"/>
      <c r="L770" s="447"/>
      <c r="M770" s="448"/>
      <c r="N770" s="448"/>
      <c r="O770" s="448"/>
    </row>
    <row r="771" spans="1:15" s="43" customFormat="1">
      <c r="A771" s="449"/>
      <c r="B771" s="450"/>
      <c r="C771" s="448"/>
      <c r="D771" s="448"/>
      <c r="E771" s="448"/>
      <c r="G771" s="446"/>
      <c r="H771" s="446"/>
      <c r="L771" s="447"/>
      <c r="M771" s="448"/>
      <c r="N771" s="448"/>
      <c r="O771" s="448"/>
    </row>
    <row r="772" spans="1:15" s="43" customFormat="1">
      <c r="A772" s="449"/>
      <c r="B772" s="450"/>
      <c r="C772" s="448"/>
      <c r="D772" s="448"/>
      <c r="E772" s="448"/>
      <c r="G772" s="446"/>
      <c r="H772" s="446"/>
      <c r="L772" s="447"/>
      <c r="M772" s="448"/>
      <c r="N772" s="448"/>
      <c r="O772" s="448"/>
    </row>
    <row r="773" spans="1:15" s="43" customFormat="1">
      <c r="A773" s="449"/>
      <c r="B773" s="450"/>
      <c r="C773" s="448"/>
      <c r="D773" s="448"/>
      <c r="E773" s="448"/>
      <c r="G773" s="446"/>
      <c r="H773" s="446"/>
      <c r="L773" s="447"/>
      <c r="M773" s="448"/>
      <c r="N773" s="448"/>
      <c r="O773" s="448"/>
    </row>
    <row r="774" spans="1:15" s="43" customFormat="1">
      <c r="A774" s="449"/>
      <c r="B774" s="450"/>
      <c r="C774" s="448"/>
      <c r="D774" s="448"/>
      <c r="E774" s="448"/>
      <c r="G774" s="446"/>
      <c r="H774" s="446"/>
      <c r="L774" s="447"/>
      <c r="M774" s="448"/>
      <c r="N774" s="448"/>
      <c r="O774" s="448"/>
    </row>
    <row r="775" spans="1:15" s="43" customFormat="1">
      <c r="A775" s="449"/>
      <c r="B775" s="450"/>
      <c r="C775" s="448"/>
      <c r="D775" s="448"/>
      <c r="E775" s="448"/>
      <c r="G775" s="446"/>
      <c r="H775" s="446"/>
      <c r="L775" s="447"/>
      <c r="M775" s="448"/>
      <c r="N775" s="448"/>
      <c r="O775" s="448"/>
    </row>
    <row r="776" spans="1:15" s="43" customFormat="1">
      <c r="A776" s="449"/>
      <c r="B776" s="450"/>
      <c r="C776" s="448"/>
      <c r="D776" s="448"/>
      <c r="E776" s="448"/>
      <c r="G776" s="446"/>
      <c r="H776" s="446"/>
      <c r="L776" s="447"/>
      <c r="M776" s="448"/>
      <c r="N776" s="448"/>
      <c r="O776" s="448"/>
    </row>
    <row r="777" spans="1:15" s="43" customFormat="1">
      <c r="A777" s="449"/>
      <c r="B777" s="450"/>
      <c r="C777" s="448"/>
      <c r="D777" s="448"/>
      <c r="E777" s="448"/>
      <c r="G777" s="446"/>
      <c r="H777" s="446"/>
      <c r="L777" s="447"/>
      <c r="M777" s="448"/>
      <c r="N777" s="448"/>
      <c r="O777" s="448"/>
    </row>
    <row r="778" spans="1:15" s="43" customFormat="1">
      <c r="A778" s="449"/>
      <c r="B778" s="450"/>
      <c r="C778" s="448"/>
      <c r="D778" s="448"/>
      <c r="E778" s="448"/>
      <c r="G778" s="446"/>
      <c r="H778" s="446"/>
      <c r="L778" s="447"/>
      <c r="M778" s="448"/>
      <c r="N778" s="448"/>
      <c r="O778" s="448"/>
    </row>
    <row r="779" spans="1:15" s="43" customFormat="1">
      <c r="A779" s="449"/>
      <c r="B779" s="450"/>
      <c r="C779" s="448"/>
      <c r="D779" s="448"/>
      <c r="E779" s="448"/>
      <c r="G779" s="446"/>
      <c r="H779" s="446"/>
      <c r="L779" s="447"/>
      <c r="M779" s="448"/>
      <c r="N779" s="448"/>
      <c r="O779" s="448"/>
    </row>
    <row r="780" spans="1:15" s="43" customFormat="1">
      <c r="A780" s="449"/>
      <c r="B780" s="450"/>
      <c r="C780" s="448"/>
      <c r="D780" s="448"/>
      <c r="E780" s="448"/>
      <c r="G780" s="446"/>
      <c r="H780" s="446"/>
      <c r="L780" s="447"/>
      <c r="M780" s="448"/>
      <c r="N780" s="448"/>
      <c r="O780" s="448"/>
    </row>
    <row r="781" spans="1:15" s="43" customFormat="1">
      <c r="A781" s="449"/>
      <c r="B781" s="450"/>
      <c r="C781" s="448"/>
      <c r="D781" s="448"/>
      <c r="E781" s="448"/>
      <c r="G781" s="446"/>
      <c r="H781" s="446"/>
      <c r="L781" s="447"/>
      <c r="M781" s="448"/>
      <c r="N781" s="448"/>
      <c r="O781" s="448"/>
    </row>
    <row r="782" spans="1:15" s="43" customFormat="1">
      <c r="A782" s="449"/>
      <c r="B782" s="450"/>
      <c r="C782" s="448"/>
      <c r="D782" s="448"/>
      <c r="E782" s="448"/>
      <c r="G782" s="446"/>
      <c r="H782" s="446"/>
      <c r="L782" s="447"/>
      <c r="M782" s="448"/>
      <c r="N782" s="448"/>
      <c r="O782" s="448"/>
    </row>
    <row r="783" spans="1:15" s="43" customFormat="1">
      <c r="A783" s="449"/>
      <c r="B783" s="450"/>
      <c r="C783" s="448"/>
      <c r="D783" s="448"/>
      <c r="E783" s="448"/>
      <c r="G783" s="446"/>
      <c r="H783" s="446"/>
      <c r="L783" s="447"/>
      <c r="M783" s="448"/>
      <c r="N783" s="448"/>
      <c r="O783" s="448"/>
    </row>
    <row r="784" spans="1:15" s="43" customFormat="1">
      <c r="A784" s="449"/>
      <c r="B784" s="450"/>
      <c r="C784" s="448"/>
      <c r="D784" s="448"/>
      <c r="E784" s="448"/>
      <c r="G784" s="446"/>
      <c r="H784" s="446"/>
      <c r="L784" s="447"/>
      <c r="M784" s="448"/>
      <c r="N784" s="448"/>
      <c r="O784" s="448"/>
    </row>
    <row r="785" spans="1:15" s="43" customFormat="1">
      <c r="A785" s="449"/>
      <c r="B785" s="450"/>
      <c r="C785" s="448"/>
      <c r="D785" s="448"/>
      <c r="E785" s="448"/>
      <c r="G785" s="446"/>
      <c r="H785" s="446"/>
      <c r="L785" s="447"/>
      <c r="M785" s="448"/>
      <c r="N785" s="448"/>
      <c r="O785" s="448"/>
    </row>
    <row r="786" spans="1:15" s="43" customFormat="1">
      <c r="A786" s="449"/>
      <c r="B786" s="450"/>
      <c r="C786" s="448"/>
      <c r="D786" s="448"/>
      <c r="E786" s="448"/>
      <c r="G786" s="446"/>
      <c r="H786" s="446"/>
      <c r="L786" s="447"/>
      <c r="M786" s="448"/>
      <c r="N786" s="448"/>
      <c r="O786" s="448"/>
    </row>
    <row r="787" spans="1:15" s="43" customFormat="1">
      <c r="A787" s="449"/>
      <c r="B787" s="450"/>
      <c r="C787" s="448"/>
      <c r="D787" s="448"/>
      <c r="E787" s="448"/>
      <c r="G787" s="446"/>
      <c r="H787" s="446"/>
      <c r="L787" s="447"/>
      <c r="M787" s="448"/>
      <c r="N787" s="448"/>
      <c r="O787" s="448"/>
    </row>
    <row r="788" spans="1:15" s="43" customFormat="1">
      <c r="A788" s="449"/>
      <c r="B788" s="450"/>
      <c r="C788" s="448"/>
      <c r="D788" s="448"/>
      <c r="E788" s="448"/>
      <c r="G788" s="446"/>
      <c r="H788" s="446"/>
      <c r="L788" s="447"/>
      <c r="M788" s="448"/>
      <c r="N788" s="448"/>
      <c r="O788" s="448"/>
    </row>
    <row r="789" spans="1:15" s="43" customFormat="1">
      <c r="A789" s="449"/>
      <c r="B789" s="450"/>
      <c r="C789" s="448"/>
      <c r="D789" s="448"/>
      <c r="E789" s="448"/>
      <c r="G789" s="446"/>
      <c r="H789" s="446"/>
      <c r="L789" s="447"/>
      <c r="M789" s="448"/>
      <c r="N789" s="448"/>
      <c r="O789" s="448"/>
    </row>
    <row r="790" spans="1:15" s="43" customFormat="1">
      <c r="A790" s="449"/>
      <c r="B790" s="450"/>
      <c r="C790" s="448"/>
      <c r="D790" s="448"/>
      <c r="E790" s="448"/>
      <c r="G790" s="446"/>
      <c r="H790" s="446"/>
      <c r="L790" s="447"/>
      <c r="M790" s="448"/>
      <c r="N790" s="448"/>
      <c r="O790" s="448"/>
    </row>
    <row r="791" spans="1:15" s="43" customFormat="1">
      <c r="A791" s="449"/>
      <c r="B791" s="450"/>
      <c r="C791" s="448"/>
      <c r="D791" s="448"/>
      <c r="E791" s="448"/>
      <c r="G791" s="446"/>
      <c r="H791" s="446"/>
      <c r="L791" s="447"/>
      <c r="M791" s="448"/>
      <c r="N791" s="448"/>
      <c r="O791" s="448"/>
    </row>
    <row r="792" spans="1:15" s="43" customFormat="1">
      <c r="A792" s="449"/>
      <c r="B792" s="450"/>
      <c r="C792" s="448"/>
      <c r="D792" s="448"/>
      <c r="E792" s="448"/>
      <c r="G792" s="446"/>
      <c r="H792" s="446"/>
      <c r="L792" s="447"/>
      <c r="M792" s="448"/>
      <c r="N792" s="448"/>
      <c r="O792" s="448"/>
    </row>
    <row r="793" spans="1:15" s="43" customFormat="1">
      <c r="A793" s="449"/>
      <c r="B793" s="450"/>
      <c r="C793" s="448"/>
      <c r="D793" s="448"/>
      <c r="E793" s="448"/>
      <c r="G793" s="446"/>
      <c r="H793" s="446"/>
      <c r="L793" s="447"/>
      <c r="M793" s="448"/>
      <c r="N793" s="448"/>
      <c r="O793" s="448"/>
    </row>
    <row r="794" spans="1:15" s="43" customFormat="1">
      <c r="A794" s="449"/>
      <c r="B794" s="450"/>
      <c r="C794" s="448"/>
      <c r="D794" s="448"/>
      <c r="E794" s="448"/>
      <c r="G794" s="446"/>
      <c r="H794" s="446"/>
      <c r="L794" s="447"/>
      <c r="M794" s="448"/>
      <c r="N794" s="448"/>
      <c r="O794" s="448"/>
    </row>
    <row r="795" spans="1:15" s="43" customFormat="1">
      <c r="A795" s="449"/>
      <c r="B795" s="450"/>
      <c r="C795" s="448"/>
      <c r="D795" s="448"/>
      <c r="E795" s="448"/>
      <c r="G795" s="446"/>
      <c r="H795" s="446"/>
      <c r="L795" s="447"/>
      <c r="M795" s="448"/>
      <c r="N795" s="448"/>
      <c r="O795" s="448"/>
    </row>
    <row r="796" spans="1:15" s="43" customFormat="1">
      <c r="A796" s="449"/>
      <c r="B796" s="450"/>
      <c r="C796" s="448"/>
      <c r="D796" s="448"/>
      <c r="E796" s="448"/>
      <c r="G796" s="446"/>
      <c r="H796" s="446"/>
      <c r="L796" s="447"/>
      <c r="M796" s="448"/>
      <c r="N796" s="448"/>
      <c r="O796" s="448"/>
    </row>
    <row r="797" spans="1:15" s="43" customFormat="1">
      <c r="A797" s="449"/>
      <c r="B797" s="450"/>
      <c r="C797" s="448"/>
      <c r="D797" s="448"/>
      <c r="E797" s="448"/>
      <c r="G797" s="446"/>
      <c r="H797" s="446"/>
      <c r="L797" s="447"/>
      <c r="M797" s="448"/>
      <c r="N797" s="448"/>
      <c r="O797" s="448"/>
    </row>
    <row r="798" spans="1:15" s="43" customFormat="1">
      <c r="A798" s="449"/>
      <c r="B798" s="450"/>
      <c r="C798" s="448"/>
      <c r="D798" s="448"/>
      <c r="E798" s="448"/>
      <c r="G798" s="446"/>
      <c r="H798" s="446"/>
      <c r="L798" s="447"/>
      <c r="M798" s="448"/>
      <c r="N798" s="448"/>
      <c r="O798" s="448"/>
    </row>
    <row r="799" spans="1:15" s="43" customFormat="1">
      <c r="A799" s="449"/>
      <c r="B799" s="450"/>
      <c r="C799" s="448"/>
      <c r="D799" s="448"/>
      <c r="E799" s="448"/>
      <c r="G799" s="446"/>
      <c r="H799" s="446"/>
      <c r="L799" s="447"/>
      <c r="M799" s="448"/>
      <c r="N799" s="448"/>
      <c r="O799" s="448"/>
    </row>
    <row r="800" spans="1:15" s="43" customFormat="1">
      <c r="A800" s="449"/>
      <c r="B800" s="450"/>
      <c r="C800" s="448"/>
      <c r="D800" s="448"/>
      <c r="E800" s="448"/>
      <c r="G800" s="446"/>
      <c r="H800" s="446"/>
      <c r="L800" s="447"/>
      <c r="M800" s="448"/>
      <c r="N800" s="448"/>
      <c r="O800" s="448"/>
    </row>
    <row r="801" spans="1:15" s="43" customFormat="1">
      <c r="A801" s="449"/>
      <c r="B801" s="450"/>
      <c r="C801" s="448"/>
      <c r="D801" s="448"/>
      <c r="E801" s="448"/>
      <c r="G801" s="446"/>
      <c r="H801" s="446"/>
      <c r="L801" s="447"/>
      <c r="M801" s="448"/>
      <c r="N801" s="448"/>
      <c r="O801" s="448"/>
    </row>
    <row r="802" spans="1:15" s="43" customFormat="1">
      <c r="A802" s="449"/>
      <c r="B802" s="450"/>
      <c r="C802" s="448"/>
      <c r="D802" s="448"/>
      <c r="E802" s="448"/>
      <c r="G802" s="446"/>
      <c r="H802" s="446"/>
      <c r="L802" s="447"/>
      <c r="M802" s="448"/>
      <c r="N802" s="448"/>
      <c r="O802" s="448"/>
    </row>
    <row r="803" spans="1:15" s="43" customFormat="1">
      <c r="A803" s="449"/>
      <c r="B803" s="450"/>
      <c r="C803" s="448"/>
      <c r="D803" s="448"/>
      <c r="E803" s="448"/>
      <c r="G803" s="446"/>
      <c r="H803" s="446"/>
      <c r="L803" s="447"/>
      <c r="M803" s="448"/>
      <c r="N803" s="448"/>
      <c r="O803" s="448"/>
    </row>
    <row r="804" spans="1:15" s="43" customFormat="1">
      <c r="A804" s="449"/>
      <c r="B804" s="450"/>
      <c r="C804" s="448"/>
      <c r="D804" s="448"/>
      <c r="E804" s="448"/>
      <c r="G804" s="446"/>
      <c r="H804" s="446"/>
      <c r="L804" s="447"/>
      <c r="M804" s="448"/>
      <c r="N804" s="448"/>
      <c r="O804" s="448"/>
    </row>
    <row r="805" spans="1:15" s="43" customFormat="1">
      <c r="A805" s="449"/>
      <c r="B805" s="450"/>
      <c r="C805" s="448"/>
      <c r="D805" s="448"/>
      <c r="E805" s="448"/>
      <c r="G805" s="446"/>
      <c r="H805" s="446"/>
      <c r="L805" s="447"/>
      <c r="M805" s="448"/>
      <c r="N805" s="448"/>
      <c r="O805" s="448"/>
    </row>
    <row r="806" spans="1:15" s="43" customFormat="1">
      <c r="A806" s="449"/>
      <c r="B806" s="450"/>
      <c r="C806" s="448"/>
      <c r="D806" s="448"/>
      <c r="E806" s="448"/>
      <c r="G806" s="446"/>
      <c r="H806" s="446"/>
      <c r="L806" s="447"/>
      <c r="M806" s="448"/>
      <c r="N806" s="448"/>
      <c r="O806" s="448"/>
    </row>
    <row r="807" spans="1:15" s="43" customFormat="1">
      <c r="A807" s="449"/>
      <c r="B807" s="450"/>
      <c r="C807" s="448"/>
      <c r="D807" s="448"/>
      <c r="E807" s="448"/>
      <c r="G807" s="446"/>
      <c r="H807" s="446"/>
      <c r="L807" s="447"/>
      <c r="M807" s="448"/>
      <c r="N807" s="448"/>
      <c r="O807" s="448"/>
    </row>
    <row r="808" spans="1:15" s="43" customFormat="1">
      <c r="A808" s="449"/>
      <c r="B808" s="450"/>
      <c r="C808" s="448"/>
      <c r="D808" s="448"/>
      <c r="E808" s="448"/>
      <c r="G808" s="446"/>
      <c r="H808" s="446"/>
      <c r="L808" s="447"/>
      <c r="M808" s="448"/>
      <c r="N808" s="448"/>
      <c r="O808" s="448"/>
    </row>
    <row r="809" spans="1:15" s="43" customFormat="1">
      <c r="A809" s="449"/>
      <c r="B809" s="450"/>
      <c r="C809" s="448"/>
      <c r="D809" s="448"/>
      <c r="E809" s="448"/>
      <c r="G809" s="446"/>
      <c r="H809" s="446"/>
      <c r="L809" s="447"/>
      <c r="M809" s="448"/>
      <c r="N809" s="448"/>
      <c r="O809" s="448"/>
    </row>
    <row r="810" spans="1:15" s="43" customFormat="1">
      <c r="A810" s="449"/>
      <c r="B810" s="450"/>
      <c r="C810" s="448"/>
      <c r="D810" s="448"/>
      <c r="E810" s="448"/>
      <c r="G810" s="446"/>
      <c r="H810" s="446"/>
      <c r="L810" s="447"/>
      <c r="M810" s="448"/>
      <c r="N810" s="448"/>
      <c r="O810" s="448"/>
    </row>
    <row r="811" spans="1:15" s="43" customFormat="1">
      <c r="A811" s="449"/>
      <c r="B811" s="450"/>
      <c r="C811" s="448"/>
      <c r="D811" s="448"/>
      <c r="E811" s="448"/>
      <c r="G811" s="446"/>
      <c r="H811" s="446"/>
      <c r="L811" s="447"/>
      <c r="M811" s="448"/>
      <c r="N811" s="448"/>
      <c r="O811" s="448"/>
    </row>
    <row r="812" spans="1:15" s="43" customFormat="1">
      <c r="A812" s="449"/>
      <c r="B812" s="450"/>
      <c r="C812" s="448"/>
      <c r="D812" s="448"/>
      <c r="E812" s="448"/>
      <c r="G812" s="446"/>
      <c r="H812" s="446"/>
      <c r="L812" s="447"/>
      <c r="M812" s="448"/>
      <c r="N812" s="448"/>
      <c r="O812" s="448"/>
    </row>
    <row r="813" spans="1:15" s="43" customFormat="1">
      <c r="A813" s="449"/>
      <c r="B813" s="450"/>
      <c r="C813" s="448"/>
      <c r="D813" s="448"/>
      <c r="E813" s="448"/>
      <c r="G813" s="446"/>
      <c r="H813" s="446"/>
      <c r="L813" s="447"/>
      <c r="M813" s="448"/>
      <c r="N813" s="448"/>
      <c r="O813" s="448"/>
    </row>
    <row r="814" spans="1:15" s="43" customFormat="1">
      <c r="A814" s="449"/>
      <c r="B814" s="450"/>
      <c r="C814" s="448"/>
      <c r="D814" s="448"/>
      <c r="E814" s="448"/>
      <c r="G814" s="446"/>
      <c r="H814" s="446"/>
      <c r="L814" s="447"/>
      <c r="M814" s="448"/>
      <c r="N814" s="448"/>
      <c r="O814" s="448"/>
    </row>
    <row r="815" spans="1:15" s="43" customFormat="1">
      <c r="A815" s="449"/>
      <c r="B815" s="450"/>
      <c r="C815" s="448"/>
      <c r="D815" s="448"/>
      <c r="E815" s="448"/>
      <c r="G815" s="446"/>
      <c r="H815" s="446"/>
      <c r="L815" s="447"/>
      <c r="M815" s="448"/>
      <c r="N815" s="448"/>
      <c r="O815" s="448"/>
    </row>
    <row r="816" spans="1:15" s="43" customFormat="1">
      <c r="A816" s="449"/>
      <c r="B816" s="450"/>
      <c r="C816" s="448"/>
      <c r="D816" s="448"/>
      <c r="E816" s="448"/>
      <c r="G816" s="446"/>
      <c r="H816" s="446"/>
      <c r="L816" s="447"/>
      <c r="M816" s="448"/>
      <c r="N816" s="448"/>
      <c r="O816" s="448"/>
    </row>
    <row r="817" spans="1:15" s="43" customFormat="1">
      <c r="A817" s="449"/>
      <c r="B817" s="450"/>
      <c r="C817" s="448"/>
      <c r="D817" s="448"/>
      <c r="E817" s="448"/>
      <c r="G817" s="446"/>
      <c r="H817" s="446"/>
      <c r="L817" s="447"/>
      <c r="M817" s="448"/>
      <c r="N817" s="448"/>
      <c r="O817" s="448"/>
    </row>
    <row r="818" spans="1:15" s="43" customFormat="1">
      <c r="A818" s="449"/>
      <c r="B818" s="450"/>
      <c r="C818" s="448"/>
      <c r="D818" s="448"/>
      <c r="E818" s="448"/>
      <c r="G818" s="446"/>
      <c r="H818" s="446"/>
      <c r="L818" s="447"/>
      <c r="M818" s="448"/>
      <c r="N818" s="448"/>
      <c r="O818" s="448"/>
    </row>
    <row r="819" spans="1:15" s="43" customFormat="1">
      <c r="A819" s="449"/>
      <c r="B819" s="450"/>
      <c r="C819" s="448"/>
      <c r="D819" s="448"/>
      <c r="E819" s="448"/>
      <c r="G819" s="446"/>
      <c r="H819" s="446"/>
      <c r="L819" s="447"/>
      <c r="M819" s="448"/>
      <c r="N819" s="448"/>
      <c r="O819" s="448"/>
    </row>
    <row r="820" spans="1:15" s="43" customFormat="1">
      <c r="A820" s="449"/>
      <c r="B820" s="450"/>
      <c r="C820" s="448"/>
      <c r="D820" s="448"/>
      <c r="E820" s="448"/>
      <c r="G820" s="446"/>
      <c r="H820" s="446"/>
      <c r="L820" s="447"/>
      <c r="M820" s="448"/>
      <c r="N820" s="448"/>
      <c r="O820" s="448"/>
    </row>
    <row r="821" spans="1:15" s="43" customFormat="1">
      <c r="A821" s="449"/>
      <c r="B821" s="450"/>
      <c r="C821" s="448"/>
      <c r="D821" s="448"/>
      <c r="E821" s="448"/>
      <c r="G821" s="446"/>
      <c r="H821" s="446"/>
      <c r="L821" s="447"/>
      <c r="M821" s="448"/>
      <c r="N821" s="448"/>
      <c r="O821" s="448"/>
    </row>
    <row r="822" spans="1:15" s="43" customFormat="1">
      <c r="A822" s="449"/>
      <c r="B822" s="450"/>
      <c r="C822" s="448"/>
      <c r="D822" s="448"/>
      <c r="E822" s="448"/>
      <c r="G822" s="446"/>
      <c r="H822" s="446"/>
      <c r="L822" s="447"/>
      <c r="M822" s="448"/>
      <c r="N822" s="448"/>
      <c r="O822" s="448"/>
    </row>
    <row r="823" spans="1:15" s="43" customFormat="1">
      <c r="A823" s="449"/>
      <c r="B823" s="450"/>
      <c r="C823" s="448"/>
      <c r="D823" s="448"/>
      <c r="E823" s="448"/>
      <c r="G823" s="446"/>
      <c r="H823" s="446"/>
      <c r="L823" s="447"/>
      <c r="M823" s="448"/>
      <c r="N823" s="448"/>
      <c r="O823" s="448"/>
    </row>
    <row r="824" spans="1:15" s="43" customFormat="1">
      <c r="A824" s="449"/>
      <c r="B824" s="450"/>
      <c r="C824" s="448"/>
      <c r="D824" s="448"/>
      <c r="E824" s="448"/>
      <c r="G824" s="446"/>
      <c r="H824" s="446"/>
      <c r="L824" s="447"/>
      <c r="M824" s="448"/>
      <c r="N824" s="448"/>
      <c r="O824" s="448"/>
    </row>
    <row r="825" spans="1:15" s="43" customFormat="1">
      <c r="A825" s="449"/>
      <c r="B825" s="450"/>
      <c r="C825" s="448"/>
      <c r="D825" s="448"/>
      <c r="E825" s="448"/>
      <c r="G825" s="446"/>
      <c r="H825" s="446"/>
      <c r="L825" s="447"/>
      <c r="M825" s="448"/>
      <c r="N825" s="448"/>
      <c r="O825" s="448"/>
    </row>
    <row r="826" spans="1:15" s="43" customFormat="1">
      <c r="A826" s="449"/>
      <c r="B826" s="450"/>
      <c r="C826" s="448"/>
      <c r="D826" s="448"/>
      <c r="E826" s="448"/>
      <c r="G826" s="446"/>
      <c r="H826" s="446"/>
      <c r="L826" s="447"/>
      <c r="M826" s="448"/>
      <c r="N826" s="448"/>
      <c r="O826" s="448"/>
    </row>
    <row r="827" spans="1:15" s="43" customFormat="1">
      <c r="A827" s="449"/>
      <c r="B827" s="450"/>
      <c r="C827" s="448"/>
      <c r="D827" s="448"/>
      <c r="E827" s="448"/>
      <c r="G827" s="446"/>
      <c r="H827" s="446"/>
      <c r="L827" s="447"/>
      <c r="M827" s="448"/>
      <c r="N827" s="448"/>
      <c r="O827" s="448"/>
    </row>
    <row r="828" spans="1:15" s="43" customFormat="1">
      <c r="A828" s="449"/>
      <c r="B828" s="450"/>
      <c r="C828" s="448"/>
      <c r="D828" s="448"/>
      <c r="E828" s="448"/>
      <c r="G828" s="446"/>
      <c r="H828" s="446"/>
      <c r="L828" s="447"/>
      <c r="M828" s="448"/>
      <c r="N828" s="448"/>
      <c r="O828" s="448"/>
    </row>
    <row r="829" spans="1:15" s="43" customFormat="1">
      <c r="A829" s="449"/>
      <c r="B829" s="450"/>
      <c r="C829" s="448"/>
      <c r="D829" s="448"/>
      <c r="E829" s="448"/>
      <c r="G829" s="446"/>
      <c r="H829" s="446"/>
      <c r="L829" s="447"/>
      <c r="M829" s="448"/>
      <c r="N829" s="448"/>
      <c r="O829" s="448"/>
    </row>
    <row r="830" spans="1:15" s="43" customFormat="1">
      <c r="A830" s="449"/>
      <c r="B830" s="450"/>
      <c r="C830" s="448"/>
      <c r="D830" s="448"/>
      <c r="E830" s="448"/>
      <c r="G830" s="446"/>
      <c r="H830" s="446"/>
      <c r="L830" s="447"/>
      <c r="M830" s="448"/>
      <c r="N830" s="448"/>
      <c r="O830" s="448"/>
    </row>
    <row r="831" spans="1:15" s="43" customFormat="1">
      <c r="A831" s="449"/>
      <c r="B831" s="450"/>
      <c r="C831" s="448"/>
      <c r="D831" s="448"/>
      <c r="E831" s="448"/>
      <c r="G831" s="446"/>
      <c r="H831" s="446"/>
      <c r="L831" s="447"/>
      <c r="M831" s="448"/>
      <c r="N831" s="448"/>
      <c r="O831" s="448"/>
    </row>
    <row r="832" spans="1:15" s="43" customFormat="1">
      <c r="A832" s="449"/>
      <c r="B832" s="450"/>
      <c r="C832" s="448"/>
      <c r="D832" s="448"/>
      <c r="E832" s="448"/>
      <c r="G832" s="446"/>
      <c r="H832" s="446"/>
      <c r="L832" s="447"/>
      <c r="M832" s="448"/>
      <c r="N832" s="448"/>
      <c r="O832" s="448"/>
    </row>
    <row r="833" spans="1:15" s="43" customFormat="1">
      <c r="A833" s="449"/>
      <c r="B833" s="450"/>
      <c r="C833" s="448"/>
      <c r="D833" s="448"/>
      <c r="E833" s="448"/>
      <c r="G833" s="446"/>
      <c r="H833" s="446"/>
      <c r="L833" s="447"/>
      <c r="M833" s="448"/>
      <c r="N833" s="448"/>
      <c r="O833" s="448"/>
    </row>
    <row r="834" spans="1:15" s="43" customFormat="1">
      <c r="A834" s="449"/>
      <c r="B834" s="450"/>
      <c r="C834" s="448"/>
      <c r="D834" s="448"/>
      <c r="E834" s="448"/>
      <c r="G834" s="446"/>
      <c r="H834" s="446"/>
      <c r="L834" s="447"/>
      <c r="M834" s="448"/>
      <c r="N834" s="448"/>
      <c r="O834" s="448"/>
    </row>
    <row r="835" spans="1:15" s="43" customFormat="1">
      <c r="A835" s="449"/>
      <c r="B835" s="450"/>
      <c r="C835" s="448"/>
      <c r="D835" s="448"/>
      <c r="E835" s="448"/>
      <c r="G835" s="446"/>
      <c r="H835" s="446"/>
      <c r="L835" s="447"/>
      <c r="M835" s="448"/>
      <c r="N835" s="448"/>
      <c r="O835" s="448"/>
    </row>
    <row r="836" spans="1:15" s="43" customFormat="1">
      <c r="A836" s="449"/>
      <c r="B836" s="450"/>
      <c r="C836" s="448"/>
      <c r="D836" s="448"/>
      <c r="E836" s="448"/>
      <c r="G836" s="446"/>
      <c r="H836" s="446"/>
      <c r="L836" s="447"/>
      <c r="M836" s="448"/>
      <c r="N836" s="448"/>
      <c r="O836" s="448"/>
    </row>
    <row r="837" spans="1:15" s="43" customFormat="1">
      <c r="A837" s="449"/>
      <c r="B837" s="450"/>
      <c r="C837" s="448"/>
      <c r="D837" s="448"/>
      <c r="E837" s="448"/>
      <c r="G837" s="446"/>
      <c r="H837" s="446"/>
      <c r="L837" s="447"/>
      <c r="M837" s="448"/>
      <c r="N837" s="448"/>
      <c r="O837" s="448"/>
    </row>
    <row r="838" spans="1:15" s="43" customFormat="1">
      <c r="A838" s="449"/>
      <c r="B838" s="450"/>
      <c r="C838" s="448"/>
      <c r="D838" s="448"/>
      <c r="E838" s="448"/>
      <c r="G838" s="446"/>
      <c r="H838" s="446"/>
      <c r="L838" s="447"/>
      <c r="M838" s="448"/>
      <c r="N838" s="448"/>
      <c r="O838" s="448"/>
    </row>
    <row r="839" spans="1:15" s="43" customFormat="1">
      <c r="A839" s="449"/>
      <c r="B839" s="450"/>
      <c r="C839" s="448"/>
      <c r="D839" s="448"/>
      <c r="E839" s="448"/>
      <c r="G839" s="446"/>
      <c r="H839" s="446"/>
      <c r="L839" s="447"/>
      <c r="M839" s="448"/>
      <c r="N839" s="448"/>
      <c r="O839" s="448"/>
    </row>
    <row r="840" spans="1:15" s="43" customFormat="1">
      <c r="A840" s="449"/>
      <c r="B840" s="450"/>
      <c r="C840" s="448"/>
      <c r="D840" s="448"/>
      <c r="E840" s="448"/>
      <c r="G840" s="446"/>
      <c r="H840" s="446"/>
      <c r="L840" s="447"/>
      <c r="M840" s="448"/>
      <c r="N840" s="448"/>
      <c r="O840" s="448"/>
    </row>
    <row r="841" spans="1:15" s="43" customFormat="1">
      <c r="A841" s="449"/>
      <c r="B841" s="450"/>
      <c r="C841" s="448"/>
      <c r="D841" s="448"/>
      <c r="E841" s="448"/>
      <c r="G841" s="446"/>
      <c r="H841" s="446"/>
      <c r="L841" s="447"/>
      <c r="M841" s="448"/>
      <c r="N841" s="448"/>
      <c r="O841" s="448"/>
    </row>
    <row r="842" spans="1:15" s="43" customFormat="1">
      <c r="A842" s="449"/>
      <c r="B842" s="450"/>
      <c r="C842" s="448"/>
      <c r="D842" s="448"/>
      <c r="E842" s="448"/>
      <c r="G842" s="446"/>
      <c r="H842" s="446"/>
      <c r="L842" s="447"/>
      <c r="M842" s="448"/>
      <c r="N842" s="448"/>
      <c r="O842" s="448"/>
    </row>
    <row r="843" spans="1:15" s="43" customFormat="1">
      <c r="A843" s="449"/>
      <c r="B843" s="450"/>
      <c r="C843" s="448"/>
      <c r="D843" s="448"/>
      <c r="E843" s="448"/>
      <c r="G843" s="446"/>
      <c r="H843" s="446"/>
      <c r="L843" s="447"/>
      <c r="M843" s="448"/>
      <c r="N843" s="448"/>
      <c r="O843" s="448"/>
    </row>
    <row r="844" spans="1:15" s="43" customFormat="1">
      <c r="A844" s="449"/>
      <c r="B844" s="450"/>
      <c r="C844" s="448"/>
      <c r="D844" s="448"/>
      <c r="E844" s="448"/>
      <c r="G844" s="446"/>
      <c r="H844" s="446"/>
      <c r="L844" s="447"/>
      <c r="M844" s="448"/>
      <c r="N844" s="448"/>
      <c r="O844" s="448"/>
    </row>
    <row r="845" spans="1:15" s="43" customFormat="1">
      <c r="A845" s="449"/>
      <c r="B845" s="450"/>
      <c r="C845" s="448"/>
      <c r="D845" s="448"/>
      <c r="E845" s="448"/>
      <c r="G845" s="446"/>
      <c r="H845" s="446"/>
      <c r="L845" s="447"/>
      <c r="M845" s="448"/>
      <c r="N845" s="448"/>
      <c r="O845" s="448"/>
    </row>
    <row r="846" spans="1:15" s="43" customFormat="1">
      <c r="A846" s="449"/>
      <c r="B846" s="450"/>
      <c r="C846" s="448"/>
      <c r="D846" s="448"/>
      <c r="E846" s="448"/>
      <c r="G846" s="446"/>
      <c r="H846" s="446"/>
      <c r="L846" s="447"/>
      <c r="M846" s="448"/>
      <c r="N846" s="448"/>
      <c r="O846" s="448"/>
    </row>
    <row r="847" spans="1:15" s="43" customFormat="1">
      <c r="A847" s="449"/>
      <c r="B847" s="450"/>
      <c r="C847" s="448"/>
      <c r="D847" s="448"/>
      <c r="E847" s="448"/>
      <c r="G847" s="446"/>
      <c r="H847" s="446"/>
      <c r="L847" s="447"/>
      <c r="M847" s="448"/>
      <c r="N847" s="448"/>
      <c r="O847" s="448"/>
    </row>
    <row r="848" spans="1:15" s="43" customFormat="1">
      <c r="A848" s="449"/>
      <c r="B848" s="450"/>
      <c r="C848" s="448"/>
      <c r="D848" s="448"/>
      <c r="E848" s="448"/>
      <c r="G848" s="446"/>
      <c r="H848" s="446"/>
      <c r="L848" s="447"/>
      <c r="M848" s="448"/>
      <c r="N848" s="448"/>
      <c r="O848" s="448"/>
    </row>
    <row r="849" spans="1:15" s="43" customFormat="1">
      <c r="A849" s="449"/>
      <c r="B849" s="450"/>
      <c r="C849" s="448"/>
      <c r="D849" s="448"/>
      <c r="E849" s="448"/>
      <c r="G849" s="446"/>
      <c r="H849" s="446"/>
      <c r="L849" s="447"/>
      <c r="M849" s="448"/>
      <c r="N849" s="448"/>
      <c r="O849" s="448"/>
    </row>
    <row r="850" spans="1:15" s="43" customFormat="1">
      <c r="A850" s="449"/>
      <c r="B850" s="450"/>
      <c r="C850" s="448"/>
      <c r="D850" s="448"/>
      <c r="E850" s="448"/>
      <c r="G850" s="446"/>
      <c r="H850" s="446"/>
      <c r="L850" s="447"/>
      <c r="M850" s="448"/>
      <c r="N850" s="448"/>
      <c r="O850" s="448"/>
    </row>
    <row r="851" spans="1:15" s="43" customFormat="1">
      <c r="A851" s="449"/>
      <c r="B851" s="450"/>
      <c r="C851" s="448"/>
      <c r="D851" s="448"/>
      <c r="E851" s="448"/>
      <c r="G851" s="446"/>
      <c r="H851" s="446"/>
      <c r="L851" s="447"/>
      <c r="M851" s="448"/>
      <c r="N851" s="448"/>
      <c r="O851" s="448"/>
    </row>
    <row r="852" spans="1:15" s="43" customFormat="1">
      <c r="A852" s="449"/>
      <c r="B852" s="450"/>
      <c r="C852" s="448"/>
      <c r="D852" s="448"/>
      <c r="E852" s="448"/>
      <c r="G852" s="446"/>
      <c r="H852" s="446"/>
      <c r="L852" s="447"/>
      <c r="M852" s="448"/>
      <c r="N852" s="448"/>
      <c r="O852" s="448"/>
    </row>
    <row r="853" spans="1:15" s="43" customFormat="1">
      <c r="A853" s="449"/>
      <c r="B853" s="450"/>
      <c r="C853" s="448"/>
      <c r="D853" s="448"/>
      <c r="E853" s="448"/>
      <c r="G853" s="446"/>
      <c r="H853" s="446"/>
      <c r="L853" s="447"/>
      <c r="M853" s="448"/>
      <c r="N853" s="448"/>
      <c r="O853" s="448"/>
    </row>
    <row r="854" spans="1:15" s="43" customFormat="1">
      <c r="A854" s="449"/>
      <c r="B854" s="450"/>
      <c r="C854" s="448"/>
      <c r="D854" s="448"/>
      <c r="E854" s="448"/>
      <c r="G854" s="446"/>
      <c r="H854" s="446"/>
      <c r="L854" s="447"/>
      <c r="M854" s="448"/>
      <c r="N854" s="448"/>
      <c r="O854" s="448"/>
    </row>
    <row r="855" spans="1:15" s="43" customFormat="1">
      <c r="A855" s="449"/>
      <c r="B855" s="450"/>
      <c r="C855" s="448"/>
      <c r="D855" s="448"/>
      <c r="E855" s="448"/>
      <c r="G855" s="446"/>
      <c r="H855" s="446"/>
      <c r="L855" s="447"/>
      <c r="M855" s="448"/>
      <c r="N855" s="448"/>
      <c r="O855" s="448"/>
    </row>
    <row r="856" spans="1:15" s="43" customFormat="1">
      <c r="A856" s="449"/>
      <c r="B856" s="450"/>
      <c r="C856" s="448"/>
      <c r="D856" s="448"/>
      <c r="E856" s="448"/>
      <c r="G856" s="446"/>
      <c r="H856" s="446"/>
      <c r="L856" s="447"/>
      <c r="M856" s="448"/>
      <c r="N856" s="448"/>
      <c r="O856" s="448"/>
    </row>
    <row r="857" spans="1:15" s="43" customFormat="1">
      <c r="A857" s="449"/>
      <c r="B857" s="450"/>
      <c r="C857" s="448"/>
      <c r="D857" s="448"/>
      <c r="E857" s="448"/>
      <c r="G857" s="446"/>
      <c r="H857" s="446"/>
      <c r="L857" s="447"/>
      <c r="M857" s="448"/>
      <c r="N857" s="448"/>
      <c r="O857" s="448"/>
    </row>
    <row r="858" spans="1:15" s="43" customFormat="1">
      <c r="A858" s="449"/>
      <c r="B858" s="450"/>
      <c r="C858" s="448"/>
      <c r="D858" s="448"/>
      <c r="E858" s="448"/>
      <c r="G858" s="446"/>
      <c r="H858" s="446"/>
      <c r="L858" s="447"/>
      <c r="M858" s="448"/>
      <c r="N858" s="448"/>
      <c r="O858" s="448"/>
    </row>
    <row r="859" spans="1:15" s="43" customFormat="1">
      <c r="A859" s="449"/>
      <c r="B859" s="450"/>
      <c r="C859" s="448"/>
      <c r="D859" s="448"/>
      <c r="E859" s="448"/>
      <c r="G859" s="446"/>
      <c r="H859" s="446"/>
      <c r="L859" s="447"/>
      <c r="M859" s="448"/>
      <c r="N859" s="448"/>
      <c r="O859" s="448"/>
    </row>
    <row r="860" spans="1:15" s="43" customFormat="1">
      <c r="A860" s="449"/>
      <c r="B860" s="450"/>
      <c r="C860" s="448"/>
      <c r="D860" s="448"/>
      <c r="E860" s="448"/>
      <c r="G860" s="446"/>
      <c r="H860" s="446"/>
      <c r="L860" s="447"/>
      <c r="M860" s="448"/>
      <c r="N860" s="448"/>
      <c r="O860" s="448"/>
    </row>
    <row r="861" spans="1:15" s="43" customFormat="1">
      <c r="A861" s="449"/>
      <c r="B861" s="450"/>
      <c r="C861" s="448"/>
      <c r="D861" s="448"/>
      <c r="E861" s="448"/>
      <c r="G861" s="446"/>
      <c r="H861" s="446"/>
      <c r="L861" s="447"/>
      <c r="M861" s="448"/>
      <c r="N861" s="448"/>
      <c r="O861" s="448"/>
    </row>
    <row r="862" spans="1:15" s="43" customFormat="1">
      <c r="A862" s="449"/>
      <c r="B862" s="450"/>
      <c r="C862" s="448"/>
      <c r="D862" s="448"/>
      <c r="E862" s="448"/>
      <c r="G862" s="446"/>
      <c r="H862" s="446"/>
      <c r="L862" s="447"/>
      <c r="M862" s="448"/>
      <c r="N862" s="448"/>
      <c r="O862" s="448"/>
    </row>
    <row r="863" spans="1:15" s="43" customFormat="1">
      <c r="A863" s="449"/>
      <c r="B863" s="450"/>
      <c r="C863" s="448"/>
      <c r="D863" s="448"/>
      <c r="E863" s="448"/>
      <c r="G863" s="446"/>
      <c r="H863" s="446"/>
      <c r="L863" s="447"/>
      <c r="M863" s="448"/>
      <c r="N863" s="448"/>
      <c r="O863" s="448"/>
    </row>
    <row r="864" spans="1:15" s="43" customFormat="1">
      <c r="A864" s="449"/>
      <c r="B864" s="450"/>
      <c r="C864" s="448"/>
      <c r="D864" s="448"/>
      <c r="E864" s="448"/>
      <c r="G864" s="446"/>
      <c r="H864" s="446"/>
      <c r="L864" s="447"/>
      <c r="M864" s="448"/>
      <c r="N864" s="448"/>
      <c r="O864" s="448"/>
    </row>
    <row r="865" spans="1:15" s="43" customFormat="1">
      <c r="A865" s="449"/>
      <c r="B865" s="450"/>
      <c r="C865" s="448"/>
      <c r="D865" s="448"/>
      <c r="E865" s="448"/>
      <c r="G865" s="446"/>
      <c r="H865" s="446"/>
      <c r="L865" s="447"/>
      <c r="M865" s="448"/>
      <c r="N865" s="448"/>
      <c r="O865" s="448"/>
    </row>
    <row r="866" spans="1:15" s="43" customFormat="1">
      <c r="A866" s="449"/>
      <c r="B866" s="450"/>
      <c r="C866" s="448"/>
      <c r="D866" s="448"/>
      <c r="E866" s="448"/>
      <c r="G866" s="446"/>
      <c r="H866" s="446"/>
      <c r="L866" s="447"/>
      <c r="M866" s="448"/>
      <c r="N866" s="448"/>
      <c r="O866" s="448"/>
    </row>
    <row r="867" spans="1:15" s="43" customFormat="1">
      <c r="A867" s="449"/>
      <c r="B867" s="450"/>
      <c r="C867" s="448"/>
      <c r="D867" s="448"/>
      <c r="E867" s="448"/>
      <c r="G867" s="446"/>
      <c r="H867" s="446"/>
      <c r="L867" s="447"/>
      <c r="M867" s="448"/>
      <c r="N867" s="448"/>
      <c r="O867" s="448"/>
    </row>
    <row r="868" spans="1:15" s="43" customFormat="1">
      <c r="A868" s="449"/>
      <c r="B868" s="450"/>
      <c r="C868" s="448"/>
      <c r="D868" s="448"/>
      <c r="E868" s="448"/>
      <c r="G868" s="446"/>
      <c r="H868" s="446"/>
      <c r="L868" s="447"/>
      <c r="M868" s="448"/>
      <c r="N868" s="448"/>
      <c r="O868" s="448"/>
    </row>
    <row r="869" spans="1:15" s="43" customFormat="1">
      <c r="A869" s="449"/>
      <c r="B869" s="450"/>
      <c r="C869" s="448"/>
      <c r="D869" s="448"/>
      <c r="E869" s="448"/>
      <c r="G869" s="446"/>
      <c r="H869" s="446"/>
      <c r="L869" s="447"/>
      <c r="M869" s="448"/>
      <c r="N869" s="448"/>
      <c r="O869" s="448"/>
    </row>
    <row r="870" spans="1:15" s="43" customFormat="1">
      <c r="A870" s="449"/>
      <c r="B870" s="450"/>
      <c r="C870" s="448"/>
      <c r="D870" s="448"/>
      <c r="E870" s="448"/>
      <c r="G870" s="446"/>
      <c r="H870" s="446"/>
      <c r="L870" s="447"/>
      <c r="M870" s="448"/>
      <c r="N870" s="448"/>
      <c r="O870" s="448"/>
    </row>
    <row r="871" spans="1:15" s="43" customFormat="1">
      <c r="A871" s="449"/>
      <c r="B871" s="450"/>
      <c r="C871" s="448"/>
      <c r="D871" s="448"/>
      <c r="E871" s="448"/>
      <c r="G871" s="446"/>
      <c r="H871" s="446"/>
      <c r="L871" s="447"/>
      <c r="M871" s="448"/>
      <c r="N871" s="448"/>
      <c r="O871" s="448"/>
    </row>
    <row r="872" spans="1:15" s="43" customFormat="1">
      <c r="A872" s="449"/>
      <c r="B872" s="450"/>
      <c r="C872" s="448"/>
      <c r="D872" s="448"/>
      <c r="E872" s="448"/>
      <c r="G872" s="446"/>
      <c r="H872" s="446"/>
      <c r="L872" s="447"/>
      <c r="M872" s="448"/>
      <c r="N872" s="448"/>
      <c r="O872" s="448"/>
    </row>
    <row r="873" spans="1:15" s="43" customFormat="1">
      <c r="A873" s="449"/>
      <c r="B873" s="450"/>
      <c r="C873" s="448"/>
      <c r="D873" s="448"/>
      <c r="E873" s="448"/>
      <c r="G873" s="446"/>
      <c r="H873" s="446"/>
      <c r="L873" s="447"/>
      <c r="M873" s="448"/>
      <c r="N873" s="448"/>
      <c r="O873" s="448"/>
    </row>
    <row r="874" spans="1:15" s="43" customFormat="1">
      <c r="A874" s="449"/>
      <c r="B874" s="450"/>
      <c r="C874" s="448"/>
      <c r="D874" s="448"/>
      <c r="E874" s="448"/>
      <c r="G874" s="446"/>
      <c r="H874" s="446"/>
      <c r="L874" s="447"/>
      <c r="M874" s="448"/>
      <c r="N874" s="448"/>
      <c r="O874" s="448"/>
    </row>
    <row r="875" spans="1:15" s="43" customFormat="1">
      <c r="A875" s="449"/>
      <c r="B875" s="450"/>
      <c r="C875" s="448"/>
      <c r="D875" s="448"/>
      <c r="E875" s="448"/>
      <c r="G875" s="446"/>
      <c r="H875" s="446"/>
      <c r="L875" s="447"/>
      <c r="M875" s="448"/>
      <c r="N875" s="448"/>
      <c r="O875" s="448"/>
    </row>
    <row r="876" spans="1:15" s="43" customFormat="1">
      <c r="A876" s="449"/>
      <c r="B876" s="450"/>
      <c r="C876" s="448"/>
      <c r="D876" s="448"/>
      <c r="E876" s="448"/>
      <c r="G876" s="446"/>
      <c r="H876" s="446"/>
      <c r="L876" s="447"/>
      <c r="M876" s="448"/>
      <c r="N876" s="448"/>
      <c r="O876" s="448"/>
    </row>
    <row r="877" spans="1:15" s="43" customFormat="1">
      <c r="A877" s="449"/>
      <c r="B877" s="450"/>
      <c r="C877" s="448"/>
      <c r="D877" s="448"/>
      <c r="E877" s="448"/>
      <c r="G877" s="446"/>
      <c r="H877" s="446"/>
      <c r="L877" s="447"/>
      <c r="M877" s="448"/>
      <c r="N877" s="448"/>
      <c r="O877" s="448"/>
    </row>
    <row r="878" spans="1:15" s="43" customFormat="1">
      <c r="A878" s="449"/>
      <c r="B878" s="450"/>
      <c r="C878" s="448"/>
      <c r="D878" s="448"/>
      <c r="E878" s="448"/>
      <c r="G878" s="446"/>
      <c r="H878" s="446"/>
      <c r="L878" s="447"/>
      <c r="M878" s="448"/>
      <c r="N878" s="448"/>
      <c r="O878" s="448"/>
    </row>
    <row r="879" spans="1:15" s="43" customFormat="1">
      <c r="A879" s="449"/>
      <c r="B879" s="450"/>
      <c r="C879" s="448"/>
      <c r="D879" s="448"/>
      <c r="E879" s="448"/>
      <c r="G879" s="446"/>
      <c r="H879" s="446"/>
      <c r="L879" s="447"/>
      <c r="M879" s="448"/>
      <c r="N879" s="448"/>
      <c r="O879" s="448"/>
    </row>
    <row r="880" spans="1:15" s="43" customFormat="1">
      <c r="A880" s="449"/>
      <c r="B880" s="450"/>
      <c r="C880" s="448"/>
      <c r="D880" s="448"/>
      <c r="E880" s="448"/>
      <c r="G880" s="446"/>
      <c r="H880" s="446"/>
      <c r="L880" s="447"/>
      <c r="M880" s="448"/>
      <c r="N880" s="448"/>
      <c r="O880" s="448"/>
    </row>
    <row r="881" spans="1:15" s="43" customFormat="1">
      <c r="A881" s="449"/>
      <c r="B881" s="450"/>
      <c r="C881" s="448"/>
      <c r="D881" s="448"/>
      <c r="E881" s="448"/>
      <c r="G881" s="446"/>
      <c r="H881" s="446"/>
      <c r="L881" s="447"/>
      <c r="M881" s="448"/>
      <c r="N881" s="448"/>
      <c r="O881" s="448"/>
    </row>
    <row r="882" spans="1:15" s="43" customFormat="1">
      <c r="A882" s="449"/>
      <c r="B882" s="450"/>
      <c r="C882" s="448"/>
      <c r="D882" s="448"/>
      <c r="E882" s="448"/>
      <c r="G882" s="446"/>
      <c r="H882" s="446"/>
      <c r="L882" s="447"/>
      <c r="M882" s="448"/>
      <c r="N882" s="448"/>
      <c r="O882" s="448"/>
    </row>
    <row r="883" spans="1:15" s="43" customFormat="1">
      <c r="A883" s="449"/>
      <c r="B883" s="450"/>
      <c r="C883" s="448"/>
      <c r="D883" s="448"/>
      <c r="E883" s="448"/>
      <c r="G883" s="446"/>
      <c r="H883" s="446"/>
      <c r="L883" s="447"/>
      <c r="M883" s="448"/>
      <c r="N883" s="448"/>
      <c r="O883" s="448"/>
    </row>
    <row r="884" spans="1:15" s="43" customFormat="1">
      <c r="A884" s="449"/>
      <c r="B884" s="450"/>
      <c r="C884" s="448"/>
      <c r="D884" s="448"/>
      <c r="E884" s="448"/>
      <c r="G884" s="446"/>
      <c r="H884" s="446"/>
      <c r="L884" s="447"/>
      <c r="M884" s="448"/>
      <c r="N884" s="448"/>
      <c r="O884" s="448"/>
    </row>
    <row r="885" spans="1:15" s="43" customFormat="1">
      <c r="A885" s="449"/>
      <c r="B885" s="450"/>
      <c r="C885" s="448"/>
      <c r="D885" s="448"/>
      <c r="E885" s="448"/>
      <c r="G885" s="446"/>
      <c r="H885" s="446"/>
      <c r="L885" s="447"/>
      <c r="M885" s="448"/>
      <c r="N885" s="448"/>
      <c r="O885" s="448"/>
    </row>
    <row r="886" spans="1:15" s="43" customFormat="1">
      <c r="A886" s="449"/>
      <c r="B886" s="450"/>
      <c r="C886" s="448"/>
      <c r="D886" s="448"/>
      <c r="E886" s="448"/>
      <c r="G886" s="446"/>
      <c r="H886" s="446"/>
      <c r="L886" s="447"/>
      <c r="M886" s="448"/>
      <c r="N886" s="448"/>
      <c r="O886" s="448"/>
    </row>
    <row r="887" spans="1:15" s="43" customFormat="1">
      <c r="A887" s="449"/>
      <c r="B887" s="450"/>
      <c r="C887" s="448"/>
      <c r="D887" s="448"/>
      <c r="E887" s="448"/>
      <c r="G887" s="446"/>
      <c r="H887" s="446"/>
      <c r="L887" s="447"/>
      <c r="M887" s="448"/>
      <c r="N887" s="448"/>
      <c r="O887" s="448"/>
    </row>
    <row r="888" spans="1:15" s="43" customFormat="1">
      <c r="A888" s="449"/>
      <c r="B888" s="450"/>
      <c r="C888" s="448"/>
      <c r="D888" s="448"/>
      <c r="E888" s="448"/>
      <c r="G888" s="446"/>
      <c r="H888" s="446"/>
      <c r="L888" s="447"/>
      <c r="M888" s="448"/>
      <c r="N888" s="448"/>
      <c r="O888" s="448"/>
    </row>
    <row r="889" spans="1:15" s="43" customFormat="1">
      <c r="A889" s="449"/>
      <c r="B889" s="450"/>
      <c r="C889" s="448"/>
      <c r="D889" s="448"/>
      <c r="E889" s="448"/>
      <c r="G889" s="446"/>
      <c r="H889" s="446"/>
      <c r="L889" s="447"/>
      <c r="M889" s="448"/>
      <c r="N889" s="448"/>
      <c r="O889" s="448"/>
    </row>
    <row r="890" spans="1:15" s="43" customFormat="1">
      <c r="A890" s="449"/>
      <c r="B890" s="450"/>
      <c r="C890" s="448"/>
      <c r="D890" s="448"/>
      <c r="E890" s="448"/>
      <c r="G890" s="446"/>
      <c r="H890" s="446"/>
      <c r="L890" s="447"/>
      <c r="M890" s="448"/>
      <c r="N890" s="448"/>
      <c r="O890" s="448"/>
    </row>
    <row r="891" spans="1:15" s="43" customFormat="1">
      <c r="A891" s="449"/>
      <c r="B891" s="450"/>
      <c r="C891" s="448"/>
      <c r="D891" s="448"/>
      <c r="E891" s="448"/>
      <c r="G891" s="446"/>
      <c r="H891" s="446"/>
      <c r="L891" s="447"/>
      <c r="M891" s="448"/>
      <c r="N891" s="448"/>
      <c r="O891" s="448"/>
    </row>
    <row r="892" spans="1:15" s="43" customFormat="1">
      <c r="A892" s="449"/>
      <c r="B892" s="450"/>
      <c r="C892" s="448"/>
      <c r="D892" s="448"/>
      <c r="E892" s="448"/>
      <c r="G892" s="446"/>
      <c r="H892" s="446"/>
      <c r="L892" s="447"/>
      <c r="M892" s="448"/>
      <c r="N892" s="448"/>
      <c r="O892" s="448"/>
    </row>
    <row r="893" spans="1:15" s="43" customFormat="1">
      <c r="A893" s="449"/>
      <c r="B893" s="450"/>
      <c r="C893" s="448"/>
      <c r="D893" s="448"/>
      <c r="E893" s="448"/>
      <c r="G893" s="446"/>
      <c r="H893" s="446"/>
      <c r="L893" s="447"/>
      <c r="M893" s="448"/>
      <c r="N893" s="448"/>
      <c r="O893" s="448"/>
    </row>
    <row r="894" spans="1:15" s="43" customFormat="1">
      <c r="A894" s="449"/>
      <c r="B894" s="450"/>
      <c r="C894" s="448"/>
      <c r="D894" s="448"/>
      <c r="E894" s="448"/>
      <c r="G894" s="446"/>
      <c r="H894" s="446"/>
      <c r="L894" s="447"/>
      <c r="M894" s="448"/>
      <c r="N894" s="448"/>
      <c r="O894" s="448"/>
    </row>
    <row r="895" spans="1:15" s="43" customFormat="1">
      <c r="A895" s="449"/>
      <c r="B895" s="450"/>
      <c r="C895" s="448"/>
      <c r="D895" s="448"/>
      <c r="E895" s="448"/>
      <c r="G895" s="446"/>
      <c r="H895" s="446"/>
      <c r="L895" s="447"/>
      <c r="M895" s="448"/>
      <c r="N895" s="448"/>
      <c r="O895" s="448"/>
    </row>
    <row r="896" spans="1:15" s="43" customFormat="1">
      <c r="A896" s="449"/>
      <c r="B896" s="450"/>
      <c r="C896" s="448"/>
      <c r="D896" s="448"/>
      <c r="E896" s="448"/>
      <c r="G896" s="446"/>
      <c r="H896" s="446"/>
      <c r="L896" s="447"/>
      <c r="M896" s="448"/>
      <c r="N896" s="448"/>
      <c r="O896" s="448"/>
    </row>
    <row r="897" spans="1:15" s="43" customFormat="1">
      <c r="A897" s="449"/>
      <c r="B897" s="450"/>
      <c r="C897" s="448"/>
      <c r="D897" s="448"/>
      <c r="E897" s="448"/>
      <c r="G897" s="446"/>
      <c r="H897" s="446"/>
      <c r="L897" s="447"/>
      <c r="M897" s="448"/>
      <c r="N897" s="448"/>
      <c r="O897" s="448"/>
    </row>
    <row r="898" spans="1:15" s="43" customFormat="1">
      <c r="A898" s="449"/>
      <c r="B898" s="450"/>
      <c r="C898" s="448"/>
      <c r="D898" s="448"/>
      <c r="E898" s="448"/>
      <c r="G898" s="446"/>
      <c r="H898" s="446"/>
      <c r="L898" s="447"/>
      <c r="M898" s="448"/>
      <c r="N898" s="448"/>
      <c r="O898" s="448"/>
    </row>
    <row r="899" spans="1:15" s="43" customFormat="1">
      <c r="A899" s="449"/>
      <c r="B899" s="450"/>
      <c r="C899" s="448"/>
      <c r="D899" s="448"/>
      <c r="E899" s="448"/>
      <c r="G899" s="446"/>
      <c r="H899" s="446"/>
      <c r="L899" s="447"/>
      <c r="M899" s="448"/>
      <c r="N899" s="448"/>
      <c r="O899" s="448"/>
    </row>
    <row r="900" spans="1:15" s="43" customFormat="1">
      <c r="A900" s="449"/>
      <c r="B900" s="450"/>
      <c r="C900" s="448"/>
      <c r="D900" s="448"/>
      <c r="E900" s="448"/>
      <c r="G900" s="446"/>
      <c r="H900" s="446"/>
      <c r="L900" s="447"/>
      <c r="M900" s="448"/>
      <c r="N900" s="448"/>
      <c r="O900" s="448"/>
    </row>
    <row r="901" spans="1:15" s="43" customFormat="1">
      <c r="A901" s="449"/>
      <c r="B901" s="450"/>
      <c r="C901" s="448"/>
      <c r="D901" s="448"/>
      <c r="E901" s="448"/>
      <c r="G901" s="446"/>
      <c r="H901" s="446"/>
      <c r="L901" s="447"/>
      <c r="M901" s="448"/>
      <c r="N901" s="448"/>
      <c r="O901" s="448"/>
    </row>
    <row r="902" spans="1:15" s="43" customFormat="1">
      <c r="A902" s="449"/>
      <c r="B902" s="450"/>
      <c r="C902" s="448"/>
      <c r="D902" s="448"/>
      <c r="E902" s="448"/>
      <c r="G902" s="446"/>
      <c r="H902" s="446"/>
      <c r="L902" s="447"/>
      <c r="M902" s="448"/>
      <c r="N902" s="448"/>
      <c r="O902" s="448"/>
    </row>
    <row r="903" spans="1:15" s="43" customFormat="1">
      <c r="A903" s="449"/>
      <c r="B903" s="450"/>
      <c r="C903" s="448"/>
      <c r="D903" s="448"/>
      <c r="E903" s="448"/>
      <c r="G903" s="446"/>
      <c r="H903" s="446"/>
      <c r="L903" s="447"/>
      <c r="M903" s="448"/>
      <c r="N903" s="448"/>
      <c r="O903" s="448"/>
    </row>
    <row r="904" spans="1:15" s="43" customFormat="1">
      <c r="A904" s="449"/>
      <c r="B904" s="450"/>
      <c r="C904" s="448"/>
      <c r="D904" s="448"/>
      <c r="E904" s="448"/>
      <c r="G904" s="446"/>
      <c r="H904" s="446"/>
      <c r="L904" s="447"/>
      <c r="M904" s="448"/>
      <c r="N904" s="448"/>
      <c r="O904" s="448"/>
    </row>
    <row r="905" spans="1:15" s="43" customFormat="1">
      <c r="A905" s="449"/>
      <c r="B905" s="450"/>
      <c r="C905" s="448"/>
      <c r="D905" s="448"/>
      <c r="E905" s="448"/>
      <c r="G905" s="446"/>
      <c r="H905" s="446"/>
      <c r="L905" s="447"/>
      <c r="M905" s="448"/>
      <c r="N905" s="448"/>
      <c r="O905" s="448"/>
    </row>
    <row r="906" spans="1:15" s="43" customFormat="1">
      <c r="A906" s="449"/>
      <c r="B906" s="450"/>
      <c r="C906" s="448"/>
      <c r="D906" s="448"/>
      <c r="E906" s="448"/>
      <c r="G906" s="446"/>
      <c r="H906" s="446"/>
      <c r="L906" s="447"/>
      <c r="M906" s="448"/>
      <c r="N906" s="448"/>
      <c r="O906" s="448"/>
    </row>
    <row r="907" spans="1:15" s="43" customFormat="1">
      <c r="A907" s="449"/>
      <c r="B907" s="450"/>
      <c r="C907" s="448"/>
      <c r="D907" s="448"/>
      <c r="E907" s="448"/>
      <c r="G907" s="446"/>
      <c r="H907" s="446"/>
      <c r="L907" s="447"/>
      <c r="M907" s="448"/>
      <c r="N907" s="448"/>
      <c r="O907" s="448"/>
    </row>
    <row r="908" spans="1:15" s="43" customFormat="1">
      <c r="A908" s="449"/>
      <c r="B908" s="450"/>
      <c r="C908" s="448"/>
      <c r="D908" s="448"/>
      <c r="E908" s="448"/>
      <c r="G908" s="446"/>
      <c r="H908" s="446"/>
      <c r="L908" s="447"/>
      <c r="M908" s="448"/>
      <c r="N908" s="448"/>
      <c r="O908" s="448"/>
    </row>
    <row r="909" spans="1:15" s="43" customFormat="1">
      <c r="A909" s="449"/>
      <c r="B909" s="450"/>
      <c r="C909" s="448"/>
      <c r="D909" s="448"/>
      <c r="E909" s="448"/>
      <c r="G909" s="446"/>
      <c r="H909" s="446"/>
      <c r="L909" s="447"/>
      <c r="M909" s="448"/>
      <c r="N909" s="448"/>
      <c r="O909" s="448"/>
    </row>
    <row r="910" spans="1:15" s="43" customFormat="1">
      <c r="A910" s="449"/>
      <c r="B910" s="450"/>
      <c r="C910" s="448"/>
      <c r="D910" s="448"/>
      <c r="E910" s="448"/>
      <c r="G910" s="446"/>
      <c r="H910" s="446"/>
      <c r="L910" s="447"/>
      <c r="M910" s="448"/>
      <c r="N910" s="448"/>
      <c r="O910" s="448"/>
    </row>
    <row r="911" spans="1:15" s="43" customFormat="1">
      <c r="A911" s="449"/>
      <c r="B911" s="450"/>
      <c r="C911" s="448"/>
      <c r="D911" s="448"/>
      <c r="E911" s="448"/>
      <c r="G911" s="446"/>
      <c r="H911" s="446"/>
      <c r="L911" s="447"/>
      <c r="M911" s="448"/>
      <c r="N911" s="448"/>
      <c r="O911" s="448"/>
    </row>
    <row r="912" spans="1:15" s="43" customFormat="1">
      <c r="A912" s="449"/>
      <c r="B912" s="450"/>
      <c r="C912" s="448"/>
      <c r="D912" s="448"/>
      <c r="E912" s="448"/>
      <c r="G912" s="446"/>
      <c r="H912" s="446"/>
      <c r="L912" s="447"/>
      <c r="M912" s="448"/>
      <c r="N912" s="448"/>
      <c r="O912" s="448"/>
    </row>
    <row r="913" spans="1:15" s="43" customFormat="1">
      <c r="A913" s="449"/>
      <c r="B913" s="450"/>
      <c r="C913" s="448"/>
      <c r="D913" s="448"/>
      <c r="E913" s="448"/>
      <c r="G913" s="446"/>
      <c r="H913" s="446"/>
      <c r="L913" s="447"/>
      <c r="M913" s="448"/>
      <c r="N913" s="448"/>
      <c r="O913" s="448"/>
    </row>
    <row r="914" spans="1:15" s="43" customFormat="1">
      <c r="A914" s="449"/>
      <c r="B914" s="450"/>
      <c r="C914" s="448"/>
      <c r="D914" s="448"/>
      <c r="E914" s="448"/>
      <c r="G914" s="446"/>
      <c r="H914" s="446"/>
      <c r="L914" s="447"/>
      <c r="M914" s="448"/>
      <c r="N914" s="448"/>
      <c r="O914" s="448"/>
    </row>
    <row r="915" spans="1:15" s="43" customFormat="1">
      <c r="A915" s="449"/>
      <c r="B915" s="450"/>
      <c r="C915" s="448"/>
      <c r="D915" s="448"/>
      <c r="E915" s="448"/>
      <c r="G915" s="446"/>
      <c r="H915" s="446"/>
      <c r="L915" s="447"/>
      <c r="M915" s="448"/>
      <c r="N915" s="448"/>
      <c r="O915" s="448"/>
    </row>
    <row r="916" spans="1:15" s="43" customFormat="1">
      <c r="A916" s="449"/>
      <c r="B916" s="450"/>
      <c r="C916" s="448"/>
      <c r="D916" s="448"/>
      <c r="E916" s="448"/>
      <c r="G916" s="446"/>
      <c r="H916" s="446"/>
      <c r="L916" s="447"/>
      <c r="M916" s="448"/>
      <c r="N916" s="448"/>
      <c r="O916" s="448"/>
    </row>
    <row r="917" spans="1:15" s="43" customFormat="1">
      <c r="A917" s="449"/>
      <c r="B917" s="450"/>
      <c r="C917" s="448"/>
      <c r="D917" s="448"/>
      <c r="E917" s="448"/>
      <c r="G917" s="446"/>
      <c r="H917" s="446"/>
      <c r="L917" s="447"/>
      <c r="M917" s="448"/>
      <c r="N917" s="448"/>
      <c r="O917" s="448"/>
    </row>
    <row r="918" spans="1:15" s="43" customFormat="1">
      <c r="A918" s="449"/>
      <c r="B918" s="450"/>
      <c r="C918" s="448"/>
      <c r="D918" s="448"/>
      <c r="E918" s="448"/>
      <c r="G918" s="446"/>
      <c r="H918" s="446"/>
      <c r="L918" s="447"/>
      <c r="M918" s="448"/>
      <c r="N918" s="448"/>
      <c r="O918" s="448"/>
    </row>
    <row r="919" spans="1:15" s="43" customFormat="1">
      <c r="A919" s="449"/>
      <c r="B919" s="450"/>
      <c r="C919" s="448"/>
      <c r="D919" s="448"/>
      <c r="E919" s="448"/>
      <c r="G919" s="446"/>
      <c r="H919" s="446"/>
      <c r="L919" s="447"/>
      <c r="M919" s="448"/>
      <c r="N919" s="448"/>
      <c r="O919" s="448"/>
    </row>
    <row r="920" spans="1:15" s="43" customFormat="1">
      <c r="A920" s="449"/>
      <c r="B920" s="450"/>
      <c r="C920" s="448"/>
      <c r="D920" s="448"/>
      <c r="E920" s="448"/>
      <c r="G920" s="446"/>
      <c r="H920" s="446"/>
      <c r="L920" s="447"/>
      <c r="M920" s="448"/>
      <c r="N920" s="448"/>
      <c r="O920" s="448"/>
    </row>
    <row r="921" spans="1:15" s="43" customFormat="1">
      <c r="A921" s="449"/>
      <c r="B921" s="450"/>
      <c r="C921" s="448"/>
      <c r="D921" s="448"/>
      <c r="E921" s="448"/>
      <c r="G921" s="446"/>
      <c r="H921" s="446"/>
      <c r="L921" s="447"/>
      <c r="M921" s="448"/>
      <c r="N921" s="448"/>
      <c r="O921" s="448"/>
    </row>
    <row r="922" spans="1:15" s="43" customFormat="1">
      <c r="A922" s="449"/>
      <c r="B922" s="450"/>
      <c r="C922" s="448"/>
      <c r="D922" s="448"/>
      <c r="E922" s="448"/>
      <c r="G922" s="446"/>
      <c r="H922" s="446"/>
      <c r="L922" s="447"/>
      <c r="M922" s="448"/>
      <c r="N922" s="448"/>
      <c r="O922" s="448"/>
    </row>
    <row r="923" spans="1:15" s="43" customFormat="1">
      <c r="A923" s="449"/>
      <c r="B923" s="450"/>
      <c r="C923" s="448"/>
      <c r="D923" s="448"/>
      <c r="E923" s="448"/>
      <c r="G923" s="446"/>
      <c r="H923" s="446"/>
      <c r="L923" s="447"/>
      <c r="M923" s="448"/>
      <c r="N923" s="448"/>
      <c r="O923" s="448"/>
    </row>
    <row r="924" spans="1:15" s="43" customFormat="1">
      <c r="A924" s="449"/>
      <c r="B924" s="450"/>
      <c r="C924" s="448"/>
      <c r="D924" s="448"/>
      <c r="E924" s="448"/>
      <c r="G924" s="446"/>
      <c r="H924" s="446"/>
      <c r="L924" s="447"/>
      <c r="M924" s="448"/>
      <c r="N924" s="448"/>
      <c r="O924" s="448"/>
    </row>
    <row r="925" spans="1:15" s="43" customFormat="1">
      <c r="A925" s="449"/>
      <c r="B925" s="450"/>
      <c r="C925" s="448"/>
      <c r="D925" s="448"/>
      <c r="E925" s="448"/>
      <c r="G925" s="446"/>
      <c r="H925" s="446"/>
      <c r="L925" s="447"/>
      <c r="M925" s="448"/>
      <c r="N925" s="448"/>
      <c r="O925" s="448"/>
    </row>
    <row r="926" spans="1:15" s="43" customFormat="1">
      <c r="A926" s="449"/>
      <c r="B926" s="450"/>
      <c r="C926" s="448"/>
      <c r="D926" s="448"/>
      <c r="E926" s="448"/>
      <c r="G926" s="446"/>
      <c r="H926" s="446"/>
      <c r="L926" s="447"/>
      <c r="M926" s="448"/>
      <c r="N926" s="448"/>
      <c r="O926" s="448"/>
    </row>
    <row r="927" spans="1:15" s="43" customFormat="1">
      <c r="A927" s="449"/>
      <c r="B927" s="450"/>
      <c r="C927" s="448"/>
      <c r="D927" s="448"/>
      <c r="E927" s="448"/>
      <c r="G927" s="446"/>
      <c r="H927" s="446"/>
      <c r="L927" s="447"/>
      <c r="M927" s="448"/>
      <c r="N927" s="448"/>
      <c r="O927" s="448"/>
    </row>
    <row r="928" spans="1:15" s="43" customFormat="1">
      <c r="A928" s="449"/>
      <c r="B928" s="450"/>
      <c r="C928" s="448"/>
      <c r="D928" s="448"/>
      <c r="E928" s="448"/>
      <c r="G928" s="446"/>
      <c r="H928" s="446"/>
      <c r="L928" s="447"/>
      <c r="M928" s="448"/>
      <c r="N928" s="448"/>
      <c r="O928" s="448"/>
    </row>
    <row r="929" spans="1:15" s="43" customFormat="1">
      <c r="A929" s="449"/>
      <c r="B929" s="450"/>
      <c r="C929" s="448"/>
      <c r="D929" s="448"/>
      <c r="E929" s="448"/>
      <c r="G929" s="446"/>
      <c r="H929" s="446"/>
      <c r="L929" s="447"/>
      <c r="M929" s="448"/>
      <c r="N929" s="448"/>
      <c r="O929" s="448"/>
    </row>
    <row r="930" spans="1:15" s="43" customFormat="1">
      <c r="A930" s="449"/>
      <c r="B930" s="450"/>
      <c r="C930" s="448"/>
      <c r="D930" s="448"/>
      <c r="E930" s="448"/>
      <c r="G930" s="446"/>
      <c r="H930" s="446"/>
      <c r="L930" s="447"/>
      <c r="M930" s="448"/>
      <c r="N930" s="448"/>
      <c r="O930" s="448"/>
    </row>
    <row r="931" spans="1:15" s="43" customFormat="1">
      <c r="A931" s="449"/>
      <c r="B931" s="450"/>
      <c r="C931" s="448"/>
      <c r="D931" s="448"/>
      <c r="E931" s="448"/>
      <c r="G931" s="446"/>
      <c r="H931" s="446"/>
      <c r="L931" s="447"/>
      <c r="M931" s="448"/>
      <c r="N931" s="448"/>
      <c r="O931" s="448"/>
    </row>
    <row r="932" spans="1:15" s="43" customFormat="1">
      <c r="A932" s="449"/>
      <c r="B932" s="450"/>
      <c r="C932" s="448"/>
      <c r="D932" s="448"/>
      <c r="E932" s="448"/>
      <c r="G932" s="446"/>
      <c r="H932" s="446"/>
      <c r="L932" s="447"/>
      <c r="M932" s="448"/>
      <c r="N932" s="448"/>
      <c r="O932" s="448"/>
    </row>
    <row r="933" spans="1:15" s="43" customFormat="1">
      <c r="A933" s="449"/>
      <c r="B933" s="450"/>
      <c r="C933" s="448"/>
      <c r="D933" s="448"/>
      <c r="E933" s="448"/>
      <c r="G933" s="446"/>
      <c r="H933" s="446"/>
      <c r="L933" s="447"/>
      <c r="M933" s="448"/>
      <c r="N933" s="448"/>
      <c r="O933" s="448"/>
    </row>
    <row r="934" spans="1:15" s="43" customFormat="1">
      <c r="A934" s="449"/>
      <c r="B934" s="450"/>
      <c r="C934" s="448"/>
      <c r="D934" s="448"/>
      <c r="E934" s="448"/>
      <c r="G934" s="446"/>
      <c r="H934" s="446"/>
      <c r="L934" s="447"/>
      <c r="M934" s="448"/>
      <c r="N934" s="448"/>
      <c r="O934" s="448"/>
    </row>
    <row r="935" spans="1:15" s="43" customFormat="1">
      <c r="A935" s="449"/>
      <c r="B935" s="450"/>
      <c r="C935" s="448"/>
      <c r="D935" s="448"/>
      <c r="E935" s="448"/>
      <c r="G935" s="446"/>
      <c r="H935" s="446"/>
      <c r="L935" s="447"/>
      <c r="M935" s="448"/>
      <c r="N935" s="448"/>
      <c r="O935" s="448"/>
    </row>
    <row r="936" spans="1:15" s="43" customFormat="1">
      <c r="A936" s="449"/>
      <c r="B936" s="450"/>
      <c r="C936" s="448"/>
      <c r="D936" s="448"/>
      <c r="E936" s="448"/>
      <c r="G936" s="446"/>
      <c r="H936" s="446"/>
      <c r="L936" s="447"/>
      <c r="M936" s="448"/>
      <c r="N936" s="448"/>
      <c r="O936" s="448"/>
    </row>
    <row r="937" spans="1:15" s="43" customFormat="1">
      <c r="A937" s="449"/>
      <c r="B937" s="450"/>
      <c r="C937" s="448"/>
      <c r="D937" s="448"/>
      <c r="E937" s="448"/>
      <c r="G937" s="446"/>
      <c r="H937" s="446"/>
      <c r="L937" s="447"/>
      <c r="M937" s="448"/>
      <c r="N937" s="448"/>
      <c r="O937" s="448"/>
    </row>
    <row r="938" spans="1:15" s="43" customFormat="1">
      <c r="A938" s="449"/>
      <c r="B938" s="450"/>
      <c r="C938" s="448"/>
      <c r="D938" s="448"/>
      <c r="E938" s="448"/>
      <c r="G938" s="446"/>
      <c r="H938" s="446"/>
      <c r="L938" s="447"/>
      <c r="M938" s="448"/>
      <c r="N938" s="448"/>
      <c r="O938" s="448"/>
    </row>
    <row r="939" spans="1:15" s="43" customFormat="1">
      <c r="A939" s="449"/>
      <c r="B939" s="450"/>
      <c r="C939" s="448"/>
      <c r="D939" s="448"/>
      <c r="E939" s="448"/>
      <c r="G939" s="446"/>
      <c r="H939" s="446"/>
      <c r="L939" s="447"/>
      <c r="M939" s="448"/>
      <c r="N939" s="448"/>
      <c r="O939" s="448"/>
    </row>
    <row r="940" spans="1:15" s="43" customFormat="1">
      <c r="A940" s="449"/>
      <c r="B940" s="450"/>
      <c r="C940" s="448"/>
      <c r="D940" s="448"/>
      <c r="E940" s="448"/>
      <c r="G940" s="446"/>
      <c r="H940" s="446"/>
      <c r="L940" s="447"/>
      <c r="M940" s="448"/>
      <c r="N940" s="448"/>
      <c r="O940" s="448"/>
    </row>
    <row r="941" spans="1:15" s="43" customFormat="1">
      <c r="A941" s="449"/>
      <c r="B941" s="450"/>
      <c r="C941" s="448"/>
      <c r="D941" s="448"/>
      <c r="E941" s="448"/>
      <c r="G941" s="446"/>
      <c r="H941" s="446"/>
      <c r="L941" s="447"/>
      <c r="M941" s="448"/>
      <c r="N941" s="448"/>
      <c r="O941" s="448"/>
    </row>
    <row r="942" spans="1:15" s="43" customFormat="1">
      <c r="A942" s="449"/>
      <c r="B942" s="450"/>
      <c r="C942" s="448"/>
      <c r="D942" s="448"/>
      <c r="E942" s="448"/>
      <c r="G942" s="446"/>
      <c r="H942" s="446"/>
      <c r="L942" s="447"/>
      <c r="M942" s="448"/>
      <c r="N942" s="448"/>
      <c r="O942" s="448"/>
    </row>
    <row r="943" spans="1:15" s="43" customFormat="1">
      <c r="A943" s="449"/>
      <c r="B943" s="450"/>
      <c r="C943" s="448"/>
      <c r="D943" s="448"/>
      <c r="E943" s="448"/>
      <c r="G943" s="446"/>
      <c r="H943" s="446"/>
      <c r="L943" s="447"/>
      <c r="M943" s="448"/>
      <c r="N943" s="448"/>
      <c r="O943" s="448"/>
    </row>
    <row r="944" spans="1:15" s="43" customFormat="1">
      <c r="A944" s="449"/>
      <c r="B944" s="450"/>
      <c r="C944" s="448"/>
      <c r="D944" s="448"/>
      <c r="E944" s="448"/>
      <c r="G944" s="446"/>
      <c r="H944" s="446"/>
      <c r="L944" s="447"/>
      <c r="M944" s="448"/>
      <c r="N944" s="448"/>
      <c r="O944" s="448"/>
    </row>
    <row r="945" spans="1:15" s="43" customFormat="1">
      <c r="A945" s="449"/>
      <c r="B945" s="450"/>
      <c r="C945" s="448"/>
      <c r="D945" s="448"/>
      <c r="E945" s="448"/>
      <c r="G945" s="446"/>
      <c r="H945" s="446"/>
      <c r="L945" s="447"/>
      <c r="M945" s="448"/>
      <c r="N945" s="448"/>
      <c r="O945" s="448"/>
    </row>
    <row r="946" spans="1:15" s="43" customFormat="1">
      <c r="A946" s="449"/>
      <c r="B946" s="450"/>
      <c r="C946" s="448"/>
      <c r="D946" s="448"/>
      <c r="E946" s="448"/>
      <c r="G946" s="446"/>
      <c r="H946" s="446"/>
      <c r="L946" s="447"/>
      <c r="M946" s="448"/>
      <c r="N946" s="448"/>
      <c r="O946" s="448"/>
    </row>
    <row r="947" spans="1:15" s="43" customFormat="1">
      <c r="A947" s="449"/>
      <c r="B947" s="450"/>
      <c r="C947" s="448"/>
      <c r="D947" s="448"/>
      <c r="E947" s="448"/>
      <c r="G947" s="446"/>
      <c r="H947" s="446"/>
      <c r="L947" s="447"/>
      <c r="M947" s="448"/>
      <c r="N947" s="448"/>
      <c r="O947" s="448"/>
    </row>
    <row r="948" spans="1:15" s="43" customFormat="1">
      <c r="A948" s="449"/>
      <c r="B948" s="450"/>
      <c r="C948" s="448"/>
      <c r="D948" s="448"/>
      <c r="E948" s="448"/>
      <c r="G948" s="446"/>
      <c r="H948" s="446"/>
      <c r="L948" s="447"/>
      <c r="M948" s="448"/>
      <c r="N948" s="448"/>
      <c r="O948" s="448"/>
    </row>
    <row r="949" spans="1:15" s="43" customFormat="1">
      <c r="A949" s="449"/>
      <c r="B949" s="450"/>
      <c r="C949" s="448"/>
      <c r="D949" s="448"/>
      <c r="E949" s="448"/>
      <c r="G949" s="446"/>
      <c r="H949" s="446"/>
      <c r="L949" s="447"/>
      <c r="M949" s="448"/>
      <c r="N949" s="448"/>
      <c r="O949" s="448"/>
    </row>
    <row r="950" spans="1:15" s="43" customFormat="1">
      <c r="A950" s="449"/>
      <c r="B950" s="450"/>
      <c r="C950" s="448"/>
      <c r="D950" s="448"/>
      <c r="E950" s="448"/>
      <c r="G950" s="446"/>
      <c r="H950" s="446"/>
      <c r="L950" s="447"/>
      <c r="M950" s="448"/>
      <c r="N950" s="448"/>
      <c r="O950" s="448"/>
    </row>
    <row r="951" spans="1:15" s="43" customFormat="1">
      <c r="A951" s="449"/>
      <c r="B951" s="450"/>
      <c r="C951" s="448"/>
      <c r="D951" s="448"/>
      <c r="E951" s="448"/>
      <c r="G951" s="446"/>
      <c r="H951" s="446"/>
      <c r="L951" s="447"/>
      <c r="M951" s="448"/>
      <c r="N951" s="448"/>
      <c r="O951" s="448"/>
    </row>
    <row r="952" spans="1:15" s="43" customFormat="1">
      <c r="A952" s="449"/>
      <c r="B952" s="450"/>
      <c r="C952" s="448"/>
      <c r="D952" s="448"/>
      <c r="E952" s="448"/>
      <c r="G952" s="446"/>
      <c r="H952" s="446"/>
      <c r="L952" s="447"/>
      <c r="M952" s="448"/>
      <c r="N952" s="448"/>
      <c r="O952" s="448"/>
    </row>
    <row r="953" spans="1:15" s="43" customFormat="1">
      <c r="A953" s="449"/>
      <c r="B953" s="450"/>
      <c r="C953" s="448"/>
      <c r="D953" s="448"/>
      <c r="E953" s="448"/>
      <c r="G953" s="446"/>
      <c r="H953" s="446"/>
      <c r="L953" s="447"/>
      <c r="M953" s="448"/>
      <c r="N953" s="448"/>
      <c r="O953" s="448"/>
    </row>
    <row r="954" spans="1:15" s="43" customFormat="1">
      <c r="A954" s="449"/>
      <c r="B954" s="450"/>
      <c r="C954" s="448"/>
      <c r="D954" s="448"/>
      <c r="E954" s="448"/>
      <c r="G954" s="446"/>
      <c r="H954" s="446"/>
      <c r="L954" s="447"/>
      <c r="M954" s="448"/>
      <c r="N954" s="448"/>
      <c r="O954" s="448"/>
    </row>
    <row r="955" spans="1:15" s="43" customFormat="1">
      <c r="A955" s="449"/>
      <c r="B955" s="450"/>
      <c r="C955" s="448"/>
      <c r="D955" s="448"/>
      <c r="E955" s="448"/>
      <c r="G955" s="446"/>
      <c r="H955" s="446"/>
      <c r="L955" s="447"/>
      <c r="M955" s="448"/>
      <c r="N955" s="448"/>
      <c r="O955" s="448"/>
    </row>
    <row r="956" spans="1:15" s="43" customFormat="1">
      <c r="A956" s="449"/>
      <c r="B956" s="450"/>
      <c r="C956" s="448"/>
      <c r="D956" s="448"/>
      <c r="E956" s="448"/>
      <c r="G956" s="446"/>
      <c r="H956" s="446"/>
      <c r="L956" s="447"/>
      <c r="M956" s="448"/>
      <c r="N956" s="448"/>
      <c r="O956" s="448"/>
    </row>
    <row r="957" spans="1:15" s="43" customFormat="1">
      <c r="A957" s="449"/>
      <c r="B957" s="450"/>
      <c r="C957" s="448"/>
      <c r="D957" s="448"/>
      <c r="E957" s="448"/>
      <c r="G957" s="446"/>
      <c r="H957" s="446"/>
      <c r="L957" s="447"/>
      <c r="M957" s="448"/>
      <c r="N957" s="448"/>
      <c r="O957" s="448"/>
    </row>
    <row r="958" spans="1:15" s="43" customFormat="1">
      <c r="A958" s="449"/>
      <c r="B958" s="450"/>
      <c r="C958" s="448"/>
      <c r="D958" s="448"/>
      <c r="E958" s="448"/>
      <c r="G958" s="446"/>
      <c r="H958" s="446"/>
      <c r="L958" s="447"/>
      <c r="M958" s="448"/>
      <c r="N958" s="448"/>
      <c r="O958" s="448"/>
    </row>
    <row r="959" spans="1:15" s="43" customFormat="1">
      <c r="A959" s="449"/>
      <c r="B959" s="450"/>
      <c r="C959" s="448"/>
      <c r="D959" s="448"/>
      <c r="E959" s="448"/>
      <c r="G959" s="446"/>
      <c r="H959" s="446"/>
      <c r="L959" s="447"/>
      <c r="M959" s="448"/>
      <c r="N959" s="448"/>
      <c r="O959" s="448"/>
    </row>
    <row r="960" spans="1:15" s="43" customFormat="1">
      <c r="A960" s="449"/>
      <c r="B960" s="450"/>
      <c r="C960" s="448"/>
      <c r="D960" s="448"/>
      <c r="E960" s="448"/>
      <c r="G960" s="446"/>
      <c r="H960" s="446"/>
      <c r="L960" s="447"/>
      <c r="M960" s="448"/>
      <c r="N960" s="448"/>
      <c r="O960" s="448"/>
    </row>
    <row r="961" spans="1:15" s="43" customFormat="1">
      <c r="A961" s="449"/>
      <c r="B961" s="450"/>
      <c r="C961" s="448"/>
      <c r="D961" s="448"/>
      <c r="E961" s="448"/>
      <c r="G961" s="446"/>
      <c r="H961" s="446"/>
      <c r="L961" s="447"/>
      <c r="M961" s="448"/>
      <c r="N961" s="448"/>
      <c r="O961" s="448"/>
    </row>
    <row r="962" spans="1:15" s="43" customFormat="1">
      <c r="A962" s="449"/>
      <c r="B962" s="450"/>
      <c r="C962" s="448"/>
      <c r="D962" s="448"/>
      <c r="E962" s="448"/>
      <c r="G962" s="446"/>
      <c r="H962" s="446"/>
      <c r="L962" s="447"/>
      <c r="M962" s="448"/>
      <c r="N962" s="448"/>
      <c r="O962" s="448"/>
    </row>
    <row r="963" spans="1:15" s="43" customFormat="1">
      <c r="A963" s="449"/>
      <c r="B963" s="450"/>
      <c r="C963" s="448"/>
      <c r="D963" s="448"/>
      <c r="E963" s="448"/>
      <c r="G963" s="446"/>
      <c r="H963" s="446"/>
      <c r="L963" s="447"/>
      <c r="M963" s="448"/>
      <c r="N963" s="448"/>
      <c r="O963" s="448"/>
    </row>
    <row r="964" spans="1:15" s="43" customFormat="1">
      <c r="A964" s="449"/>
      <c r="B964" s="450"/>
      <c r="C964" s="448"/>
      <c r="D964" s="448"/>
      <c r="E964" s="448"/>
      <c r="G964" s="446"/>
      <c r="H964" s="446"/>
      <c r="L964" s="447"/>
      <c r="M964" s="448"/>
      <c r="N964" s="448"/>
      <c r="O964" s="448"/>
    </row>
    <row r="965" spans="1:15" s="43" customFormat="1">
      <c r="A965" s="449"/>
      <c r="B965" s="450"/>
      <c r="C965" s="448"/>
      <c r="D965" s="448"/>
      <c r="E965" s="448"/>
      <c r="G965" s="446"/>
      <c r="H965" s="446"/>
      <c r="L965" s="447"/>
      <c r="M965" s="448"/>
      <c r="N965" s="448"/>
      <c r="O965" s="448"/>
    </row>
    <row r="966" spans="1:15" s="43" customFormat="1">
      <c r="A966" s="449"/>
      <c r="B966" s="450"/>
      <c r="C966" s="448"/>
      <c r="D966" s="448"/>
      <c r="E966" s="448"/>
      <c r="G966" s="446"/>
      <c r="H966" s="446"/>
      <c r="L966" s="447"/>
      <c r="M966" s="448"/>
      <c r="N966" s="448"/>
      <c r="O966" s="448"/>
    </row>
    <row r="967" spans="1:15" s="43" customFormat="1">
      <c r="A967" s="449"/>
      <c r="B967" s="450"/>
      <c r="C967" s="448"/>
      <c r="D967" s="448"/>
      <c r="E967" s="448"/>
      <c r="G967" s="446"/>
      <c r="H967" s="446"/>
      <c r="L967" s="447"/>
      <c r="M967" s="448"/>
      <c r="N967" s="448"/>
      <c r="O967" s="448"/>
    </row>
    <row r="968" spans="1:15" s="43" customFormat="1">
      <c r="A968" s="449"/>
      <c r="B968" s="450"/>
      <c r="C968" s="448"/>
      <c r="D968" s="448"/>
      <c r="E968" s="448"/>
      <c r="G968" s="446"/>
      <c r="H968" s="446"/>
      <c r="L968" s="447"/>
      <c r="M968" s="448"/>
      <c r="N968" s="448"/>
      <c r="O968" s="448"/>
    </row>
    <row r="969" spans="1:15" s="43" customFormat="1">
      <c r="A969" s="449"/>
      <c r="B969" s="450"/>
      <c r="C969" s="448"/>
      <c r="D969" s="448"/>
      <c r="E969" s="448"/>
      <c r="G969" s="446"/>
      <c r="H969" s="446"/>
      <c r="L969" s="447"/>
      <c r="M969" s="448"/>
      <c r="N969" s="448"/>
      <c r="O969" s="448"/>
    </row>
    <row r="970" spans="1:15" s="43" customFormat="1">
      <c r="A970" s="449"/>
      <c r="B970" s="450"/>
      <c r="C970" s="448"/>
      <c r="D970" s="448"/>
      <c r="E970" s="448"/>
      <c r="G970" s="446"/>
      <c r="H970" s="446"/>
      <c r="L970" s="447"/>
      <c r="M970" s="448"/>
      <c r="N970" s="448"/>
      <c r="O970" s="448"/>
    </row>
    <row r="971" spans="1:15" s="43" customFormat="1">
      <c r="A971" s="449"/>
      <c r="B971" s="450"/>
      <c r="C971" s="448"/>
      <c r="D971" s="448"/>
      <c r="E971" s="448"/>
      <c r="G971" s="446"/>
      <c r="H971" s="446"/>
      <c r="L971" s="447"/>
      <c r="M971" s="448"/>
      <c r="N971" s="448"/>
      <c r="O971" s="448"/>
    </row>
    <row r="972" spans="1:15" s="43" customFormat="1">
      <c r="A972" s="449"/>
      <c r="B972" s="450"/>
      <c r="C972" s="448"/>
      <c r="D972" s="448"/>
      <c r="E972" s="448"/>
      <c r="G972" s="446"/>
      <c r="H972" s="446"/>
      <c r="L972" s="447"/>
      <c r="M972" s="448"/>
      <c r="N972" s="448"/>
      <c r="O972" s="448"/>
    </row>
    <row r="973" spans="1:15" s="43" customFormat="1">
      <c r="A973" s="449"/>
      <c r="B973" s="450"/>
      <c r="C973" s="448"/>
      <c r="D973" s="448"/>
      <c r="E973" s="448"/>
      <c r="G973" s="446"/>
      <c r="H973" s="446"/>
      <c r="L973" s="447"/>
      <c r="M973" s="448"/>
      <c r="N973" s="448"/>
      <c r="O973" s="448"/>
    </row>
    <row r="974" spans="1:15" s="43" customFormat="1">
      <c r="A974" s="449"/>
      <c r="B974" s="450"/>
      <c r="C974" s="448"/>
      <c r="D974" s="448"/>
      <c r="E974" s="448"/>
      <c r="G974" s="446"/>
      <c r="H974" s="446"/>
      <c r="L974" s="447"/>
      <c r="M974" s="448"/>
      <c r="N974" s="448"/>
      <c r="O974" s="448"/>
    </row>
    <row r="975" spans="1:15" s="43" customFormat="1">
      <c r="A975" s="449"/>
      <c r="B975" s="450"/>
      <c r="C975" s="448"/>
      <c r="D975" s="448"/>
      <c r="E975" s="448"/>
      <c r="G975" s="446"/>
      <c r="H975" s="446"/>
      <c r="L975" s="447"/>
      <c r="M975" s="448"/>
      <c r="N975" s="448"/>
      <c r="O975" s="448"/>
    </row>
    <row r="976" spans="1:15" s="43" customFormat="1">
      <c r="A976" s="449"/>
      <c r="B976" s="450"/>
      <c r="C976" s="448"/>
      <c r="D976" s="448"/>
      <c r="E976" s="448"/>
      <c r="G976" s="446"/>
      <c r="H976" s="446"/>
      <c r="L976" s="447"/>
      <c r="M976" s="448"/>
      <c r="N976" s="448"/>
      <c r="O976" s="448"/>
    </row>
    <row r="977" spans="1:15" s="43" customFormat="1">
      <c r="A977" s="449"/>
      <c r="B977" s="450"/>
      <c r="C977" s="448"/>
      <c r="D977" s="448"/>
      <c r="E977" s="448"/>
      <c r="G977" s="446"/>
      <c r="H977" s="446"/>
      <c r="L977" s="447"/>
      <c r="M977" s="448"/>
      <c r="N977" s="448"/>
      <c r="O977" s="448"/>
    </row>
    <row r="978" spans="1:15" s="43" customFormat="1">
      <c r="A978" s="449"/>
      <c r="B978" s="450"/>
      <c r="C978" s="448"/>
      <c r="D978" s="448"/>
      <c r="E978" s="448"/>
      <c r="G978" s="446"/>
      <c r="H978" s="446"/>
      <c r="L978" s="447"/>
      <c r="M978" s="448"/>
      <c r="N978" s="448"/>
      <c r="O978" s="448"/>
    </row>
    <row r="979" spans="1:15" s="43" customFormat="1">
      <c r="A979" s="449"/>
      <c r="B979" s="450"/>
      <c r="C979" s="448"/>
      <c r="D979" s="448"/>
      <c r="E979" s="448"/>
      <c r="G979" s="446"/>
      <c r="H979" s="446"/>
      <c r="L979" s="447"/>
      <c r="M979" s="448"/>
      <c r="N979" s="448"/>
      <c r="O979" s="448"/>
    </row>
    <row r="980" spans="1:15" s="43" customFormat="1">
      <c r="A980" s="449"/>
      <c r="B980" s="450"/>
      <c r="C980" s="448"/>
      <c r="D980" s="448"/>
      <c r="E980" s="448"/>
      <c r="G980" s="446"/>
      <c r="H980" s="446"/>
      <c r="L980" s="447"/>
      <c r="M980" s="448"/>
      <c r="N980" s="448"/>
      <c r="O980" s="448"/>
    </row>
    <row r="981" spans="1:15" s="43" customFormat="1">
      <c r="A981" s="449"/>
      <c r="B981" s="450"/>
      <c r="C981" s="448"/>
      <c r="D981" s="448"/>
      <c r="E981" s="448"/>
      <c r="G981" s="446"/>
      <c r="H981" s="446"/>
      <c r="L981" s="447"/>
      <c r="M981" s="448"/>
      <c r="N981" s="448"/>
      <c r="O981" s="448"/>
    </row>
    <row r="982" spans="1:15" s="43" customFormat="1">
      <c r="A982" s="449"/>
      <c r="B982" s="450"/>
      <c r="C982" s="448"/>
      <c r="D982" s="448"/>
      <c r="E982" s="448"/>
      <c r="G982" s="446"/>
      <c r="H982" s="446"/>
      <c r="L982" s="447"/>
      <c r="M982" s="448"/>
      <c r="N982" s="448"/>
      <c r="O982" s="448"/>
    </row>
    <row r="983" spans="1:15" s="43" customFormat="1">
      <c r="A983" s="449"/>
      <c r="B983" s="450"/>
      <c r="C983" s="448"/>
      <c r="D983" s="448"/>
      <c r="E983" s="448"/>
      <c r="G983" s="446"/>
      <c r="H983" s="446"/>
      <c r="L983" s="447"/>
      <c r="M983" s="448"/>
      <c r="N983" s="448"/>
      <c r="O983" s="448"/>
    </row>
    <row r="984" spans="1:15" s="43" customFormat="1">
      <c r="A984" s="449"/>
      <c r="B984" s="450"/>
      <c r="C984" s="448"/>
      <c r="D984" s="448"/>
      <c r="E984" s="448"/>
      <c r="G984" s="446"/>
      <c r="H984" s="446"/>
      <c r="L984" s="447"/>
      <c r="M984" s="448"/>
      <c r="N984" s="448"/>
      <c r="O984" s="448"/>
    </row>
    <row r="985" spans="1:15" s="43" customFormat="1">
      <c r="A985" s="449"/>
      <c r="B985" s="450"/>
      <c r="C985" s="448"/>
      <c r="D985" s="448"/>
      <c r="E985" s="448"/>
      <c r="G985" s="446"/>
      <c r="H985" s="446"/>
      <c r="L985" s="447"/>
      <c r="M985" s="448"/>
      <c r="N985" s="448"/>
      <c r="O985" s="448"/>
    </row>
    <row r="986" spans="1:15" s="43" customFormat="1">
      <c r="A986" s="449"/>
      <c r="B986" s="450"/>
      <c r="C986" s="448"/>
      <c r="D986" s="448"/>
      <c r="E986" s="448"/>
      <c r="G986" s="446"/>
      <c r="H986" s="446"/>
      <c r="L986" s="447"/>
      <c r="M986" s="448"/>
      <c r="N986" s="448"/>
      <c r="O986" s="448"/>
    </row>
    <row r="987" spans="1:15" s="43" customFormat="1">
      <c r="A987" s="449"/>
      <c r="B987" s="450"/>
      <c r="C987" s="448"/>
      <c r="D987" s="448"/>
      <c r="E987" s="448"/>
      <c r="G987" s="446"/>
      <c r="H987" s="446"/>
      <c r="L987" s="447"/>
      <c r="M987" s="448"/>
      <c r="N987" s="448"/>
      <c r="O987" s="448"/>
    </row>
    <row r="988" spans="1:15" s="43" customFormat="1">
      <c r="A988" s="449"/>
      <c r="B988" s="450"/>
      <c r="C988" s="448"/>
      <c r="D988" s="448"/>
      <c r="E988" s="448"/>
      <c r="G988" s="446"/>
      <c r="H988" s="446"/>
      <c r="L988" s="447"/>
      <c r="M988" s="448"/>
      <c r="N988" s="448"/>
      <c r="O988" s="448"/>
    </row>
    <row r="989" spans="1:15" s="43" customFormat="1">
      <c r="A989" s="449"/>
      <c r="B989" s="450"/>
      <c r="C989" s="448"/>
      <c r="D989" s="448"/>
      <c r="E989" s="448"/>
      <c r="G989" s="446"/>
      <c r="H989" s="446"/>
      <c r="L989" s="447"/>
      <c r="M989" s="448"/>
      <c r="N989" s="448"/>
      <c r="O989" s="448"/>
    </row>
    <row r="990" spans="1:15" s="43" customFormat="1">
      <c r="A990" s="449"/>
      <c r="B990" s="450"/>
      <c r="C990" s="448"/>
      <c r="D990" s="448"/>
      <c r="E990" s="448"/>
      <c r="G990" s="446"/>
      <c r="H990" s="446"/>
      <c r="L990" s="447"/>
      <c r="M990" s="448"/>
      <c r="N990" s="448"/>
      <c r="O990" s="448"/>
    </row>
    <row r="991" spans="1:15" s="43" customFormat="1">
      <c r="A991" s="449"/>
      <c r="B991" s="450"/>
      <c r="C991" s="448"/>
      <c r="D991" s="448"/>
      <c r="E991" s="448"/>
      <c r="G991" s="446"/>
      <c r="H991" s="446"/>
      <c r="L991" s="447"/>
      <c r="M991" s="448"/>
      <c r="N991" s="448"/>
      <c r="O991" s="448"/>
    </row>
    <row r="992" spans="1:15" s="43" customFormat="1">
      <c r="A992" s="449"/>
      <c r="B992" s="450"/>
      <c r="C992" s="448"/>
      <c r="D992" s="448"/>
      <c r="E992" s="448"/>
      <c r="G992" s="446"/>
      <c r="H992" s="446"/>
      <c r="L992" s="447"/>
      <c r="M992" s="448"/>
      <c r="N992" s="448"/>
      <c r="O992" s="448"/>
    </row>
    <row r="993" spans="1:15" s="43" customFormat="1">
      <c r="A993" s="449"/>
      <c r="B993" s="450"/>
      <c r="C993" s="448"/>
      <c r="D993" s="448"/>
      <c r="E993" s="448"/>
      <c r="G993" s="446"/>
      <c r="H993" s="446"/>
      <c r="L993" s="447"/>
      <c r="M993" s="448"/>
      <c r="N993" s="448"/>
      <c r="O993" s="448"/>
    </row>
    <row r="994" spans="1:15" s="43" customFormat="1">
      <c r="A994" s="449"/>
      <c r="B994" s="450"/>
      <c r="C994" s="448"/>
      <c r="D994" s="448"/>
      <c r="E994" s="448"/>
      <c r="G994" s="446"/>
      <c r="H994" s="446"/>
      <c r="L994" s="447"/>
      <c r="M994" s="448"/>
      <c r="N994" s="448"/>
      <c r="O994" s="448"/>
    </row>
    <row r="995" spans="1:15" s="43" customFormat="1">
      <c r="A995" s="449"/>
      <c r="B995" s="450"/>
      <c r="C995" s="448"/>
      <c r="D995" s="448"/>
      <c r="E995" s="448"/>
      <c r="G995" s="446"/>
      <c r="H995" s="446"/>
      <c r="L995" s="447"/>
      <c r="M995" s="448"/>
      <c r="N995" s="448"/>
      <c r="O995" s="448"/>
    </row>
    <row r="996" spans="1:15" s="43" customFormat="1">
      <c r="A996" s="449"/>
      <c r="B996" s="450"/>
      <c r="C996" s="448"/>
      <c r="D996" s="448"/>
      <c r="E996" s="448"/>
      <c r="G996" s="446"/>
      <c r="H996" s="446"/>
      <c r="L996" s="447"/>
      <c r="M996" s="448"/>
      <c r="N996" s="448"/>
      <c r="O996" s="448"/>
    </row>
    <row r="997" spans="1:15" s="43" customFormat="1">
      <c r="A997" s="449"/>
      <c r="B997" s="450"/>
      <c r="C997" s="448"/>
      <c r="D997" s="448"/>
      <c r="E997" s="448"/>
      <c r="G997" s="446"/>
      <c r="H997" s="446"/>
      <c r="L997" s="447"/>
      <c r="M997" s="448"/>
      <c r="N997" s="448"/>
      <c r="O997" s="448"/>
    </row>
    <row r="998" spans="1:15" s="43" customFormat="1">
      <c r="A998" s="449"/>
      <c r="B998" s="450"/>
      <c r="C998" s="448"/>
      <c r="D998" s="448"/>
      <c r="E998" s="448"/>
      <c r="G998" s="446"/>
      <c r="H998" s="446"/>
      <c r="L998" s="447"/>
      <c r="M998" s="448"/>
      <c r="N998" s="448"/>
      <c r="O998" s="448"/>
    </row>
    <row r="999" spans="1:15" s="43" customFormat="1">
      <c r="A999" s="449"/>
      <c r="B999" s="450"/>
      <c r="C999" s="448"/>
      <c r="D999" s="448"/>
      <c r="E999" s="448"/>
      <c r="G999" s="446"/>
      <c r="H999" s="446"/>
      <c r="L999" s="447"/>
      <c r="M999" s="448"/>
      <c r="N999" s="448"/>
      <c r="O999" s="448"/>
    </row>
    <row r="1000" spans="1:15" s="43" customFormat="1">
      <c r="A1000" s="449"/>
      <c r="B1000" s="450"/>
      <c r="C1000" s="448"/>
      <c r="D1000" s="448"/>
      <c r="E1000" s="448"/>
      <c r="G1000" s="446"/>
      <c r="H1000" s="446"/>
      <c r="L1000" s="447"/>
      <c r="M1000" s="448"/>
      <c r="N1000" s="448"/>
      <c r="O1000" s="448"/>
    </row>
    <row r="1001" spans="1:15" s="43" customFormat="1">
      <c r="A1001" s="449"/>
      <c r="B1001" s="450"/>
      <c r="C1001" s="448"/>
      <c r="D1001" s="448"/>
      <c r="E1001" s="448"/>
      <c r="G1001" s="446"/>
      <c r="H1001" s="446"/>
      <c r="L1001" s="447"/>
      <c r="M1001" s="448"/>
      <c r="N1001" s="448"/>
      <c r="O1001" s="448"/>
    </row>
    <row r="1002" spans="1:15" s="43" customFormat="1">
      <c r="A1002" s="449"/>
      <c r="B1002" s="450"/>
      <c r="C1002" s="448"/>
      <c r="D1002" s="448"/>
      <c r="E1002" s="448"/>
      <c r="G1002" s="446"/>
      <c r="H1002" s="446"/>
      <c r="L1002" s="447"/>
      <c r="M1002" s="448"/>
      <c r="N1002" s="448"/>
      <c r="O1002" s="448"/>
    </row>
    <row r="1003" spans="1:15" s="43" customFormat="1">
      <c r="A1003" s="449"/>
      <c r="B1003" s="450"/>
      <c r="C1003" s="448"/>
      <c r="D1003" s="448"/>
      <c r="E1003" s="448"/>
      <c r="G1003" s="446"/>
      <c r="H1003" s="446"/>
      <c r="L1003" s="447"/>
      <c r="M1003" s="448"/>
      <c r="N1003" s="448"/>
      <c r="O1003" s="448"/>
    </row>
    <row r="1004" spans="1:15" s="43" customFormat="1">
      <c r="A1004" s="449"/>
      <c r="B1004" s="450"/>
      <c r="C1004" s="448"/>
      <c r="D1004" s="448"/>
      <c r="E1004" s="448"/>
      <c r="G1004" s="446"/>
      <c r="H1004" s="446"/>
      <c r="L1004" s="447"/>
      <c r="M1004" s="448"/>
      <c r="N1004" s="448"/>
      <c r="O1004" s="448"/>
    </row>
    <row r="1005" spans="1:15" s="43" customFormat="1">
      <c r="A1005" s="449"/>
      <c r="B1005" s="450"/>
      <c r="C1005" s="448"/>
      <c r="D1005" s="448"/>
      <c r="E1005" s="448"/>
      <c r="G1005" s="446"/>
      <c r="H1005" s="446"/>
      <c r="L1005" s="447"/>
      <c r="M1005" s="448"/>
      <c r="N1005" s="448"/>
      <c r="O1005" s="448"/>
    </row>
    <row r="1006" spans="1:15" s="43" customFormat="1">
      <c r="A1006" s="449"/>
      <c r="B1006" s="450"/>
      <c r="C1006" s="448"/>
      <c r="D1006" s="448"/>
      <c r="E1006" s="448"/>
      <c r="G1006" s="446"/>
      <c r="H1006" s="446"/>
      <c r="L1006" s="447"/>
      <c r="M1006" s="448"/>
      <c r="N1006" s="448"/>
      <c r="O1006" s="448"/>
    </row>
    <row r="1007" spans="1:15" s="43" customFormat="1">
      <c r="A1007" s="449"/>
      <c r="B1007" s="450"/>
      <c r="C1007" s="448"/>
      <c r="D1007" s="448"/>
      <c r="E1007" s="448"/>
      <c r="G1007" s="446"/>
      <c r="H1007" s="446"/>
      <c r="L1007" s="447"/>
      <c r="M1007" s="448"/>
      <c r="N1007" s="448"/>
      <c r="O1007" s="448"/>
    </row>
    <row r="1008" spans="1:15" s="43" customFormat="1">
      <c r="A1008" s="449"/>
      <c r="B1008" s="450"/>
      <c r="C1008" s="448"/>
      <c r="D1008" s="448"/>
      <c r="E1008" s="448"/>
      <c r="G1008" s="446"/>
      <c r="H1008" s="446"/>
      <c r="L1008" s="447"/>
      <c r="M1008" s="448"/>
      <c r="N1008" s="448"/>
      <c r="O1008" s="448"/>
    </row>
    <row r="1009" spans="1:15" s="43" customFormat="1">
      <c r="A1009" s="449"/>
      <c r="B1009" s="450"/>
      <c r="C1009" s="448"/>
      <c r="D1009" s="448"/>
      <c r="E1009" s="448"/>
      <c r="G1009" s="446"/>
      <c r="H1009" s="446"/>
      <c r="L1009" s="447"/>
      <c r="M1009" s="448"/>
      <c r="N1009" s="448"/>
      <c r="O1009" s="448"/>
    </row>
    <row r="1010" spans="1:15" s="43" customFormat="1">
      <c r="A1010" s="449"/>
      <c r="B1010" s="450"/>
      <c r="C1010" s="448"/>
      <c r="D1010" s="448"/>
      <c r="E1010" s="448"/>
      <c r="G1010" s="446"/>
      <c r="H1010" s="446"/>
      <c r="L1010" s="447"/>
      <c r="M1010" s="448"/>
      <c r="N1010" s="448"/>
      <c r="O1010" s="448"/>
    </row>
    <row r="1011" spans="1:15" s="43" customFormat="1">
      <c r="A1011" s="449"/>
      <c r="B1011" s="450"/>
      <c r="C1011" s="448"/>
      <c r="D1011" s="448"/>
      <c r="E1011" s="448"/>
      <c r="G1011" s="446"/>
      <c r="H1011" s="446"/>
      <c r="L1011" s="447"/>
      <c r="M1011" s="448"/>
      <c r="N1011" s="448"/>
      <c r="O1011" s="448"/>
    </row>
    <row r="1012" spans="1:15" s="43" customFormat="1">
      <c r="A1012" s="449"/>
      <c r="B1012" s="450"/>
      <c r="C1012" s="448"/>
      <c r="D1012" s="448"/>
      <c r="E1012" s="448"/>
      <c r="G1012" s="446"/>
      <c r="H1012" s="446"/>
      <c r="L1012" s="447"/>
      <c r="M1012" s="448"/>
      <c r="N1012" s="448"/>
      <c r="O1012" s="448"/>
    </row>
    <row r="1013" spans="1:15" s="43" customFormat="1">
      <c r="A1013" s="449"/>
      <c r="B1013" s="450"/>
      <c r="C1013" s="448"/>
      <c r="D1013" s="448"/>
      <c r="E1013" s="448"/>
      <c r="G1013" s="446"/>
      <c r="H1013" s="446"/>
      <c r="L1013" s="447"/>
      <c r="M1013" s="448"/>
      <c r="N1013" s="448"/>
      <c r="O1013" s="448"/>
    </row>
    <row r="1014" spans="1:15" s="43" customFormat="1">
      <c r="A1014" s="449"/>
      <c r="B1014" s="450"/>
      <c r="C1014" s="448"/>
      <c r="D1014" s="448"/>
      <c r="E1014" s="448"/>
      <c r="G1014" s="446"/>
      <c r="H1014" s="446"/>
      <c r="L1014" s="447"/>
      <c r="M1014" s="448"/>
      <c r="N1014" s="448"/>
      <c r="O1014" s="448"/>
    </row>
    <row r="1015" spans="1:15" s="43" customFormat="1">
      <c r="A1015" s="449"/>
      <c r="B1015" s="450"/>
      <c r="C1015" s="448"/>
      <c r="D1015" s="448"/>
      <c r="E1015" s="448"/>
      <c r="G1015" s="446"/>
      <c r="H1015" s="446"/>
      <c r="L1015" s="447"/>
      <c r="M1015" s="448"/>
      <c r="N1015" s="448"/>
      <c r="O1015" s="448"/>
    </row>
    <row r="1016" spans="1:15" s="43" customFormat="1">
      <c r="A1016" s="449"/>
      <c r="B1016" s="450"/>
      <c r="C1016" s="448"/>
      <c r="D1016" s="448"/>
      <c r="E1016" s="448"/>
      <c r="G1016" s="446"/>
      <c r="H1016" s="446"/>
      <c r="L1016" s="447"/>
      <c r="M1016" s="448"/>
      <c r="N1016" s="448"/>
      <c r="O1016" s="448"/>
    </row>
    <row r="1017" spans="1:15" s="43" customFormat="1">
      <c r="A1017" s="449"/>
      <c r="B1017" s="450"/>
      <c r="C1017" s="448"/>
      <c r="D1017" s="448"/>
      <c r="E1017" s="448"/>
      <c r="G1017" s="446"/>
      <c r="H1017" s="446"/>
      <c r="L1017" s="447"/>
      <c r="M1017" s="448"/>
      <c r="N1017" s="448"/>
      <c r="O1017" s="448"/>
    </row>
    <row r="1018" spans="1:15" s="43" customFormat="1">
      <c r="A1018" s="449"/>
      <c r="B1018" s="450"/>
      <c r="C1018" s="448"/>
      <c r="D1018" s="448"/>
      <c r="E1018" s="448"/>
      <c r="G1018" s="446"/>
      <c r="H1018" s="446"/>
      <c r="L1018" s="447"/>
      <c r="M1018" s="448"/>
      <c r="N1018" s="448"/>
      <c r="O1018" s="448"/>
    </row>
    <row r="1019" spans="1:15" s="43" customFormat="1">
      <c r="A1019" s="449"/>
      <c r="B1019" s="450"/>
      <c r="C1019" s="448"/>
      <c r="D1019" s="448"/>
      <c r="E1019" s="448"/>
      <c r="G1019" s="446"/>
      <c r="H1019" s="446"/>
      <c r="L1019" s="447"/>
      <c r="M1019" s="448"/>
      <c r="N1019" s="448"/>
      <c r="O1019" s="448"/>
    </row>
    <row r="1020" spans="1:15" s="43" customFormat="1">
      <c r="A1020" s="449"/>
      <c r="B1020" s="450"/>
      <c r="C1020" s="448"/>
      <c r="D1020" s="448"/>
      <c r="E1020" s="448"/>
      <c r="G1020" s="446"/>
      <c r="H1020" s="446"/>
      <c r="L1020" s="447"/>
      <c r="M1020" s="448"/>
      <c r="N1020" s="448"/>
      <c r="O1020" s="448"/>
    </row>
    <row r="1021" spans="1:15" s="43" customFormat="1">
      <c r="A1021" s="449"/>
      <c r="B1021" s="450"/>
      <c r="C1021" s="448"/>
      <c r="D1021" s="448"/>
      <c r="E1021" s="448"/>
      <c r="G1021" s="446"/>
      <c r="H1021" s="446"/>
      <c r="L1021" s="447"/>
      <c r="M1021" s="448"/>
      <c r="N1021" s="448"/>
      <c r="O1021" s="448"/>
    </row>
    <row r="1022" spans="1:15" s="43" customFormat="1">
      <c r="A1022" s="449"/>
      <c r="B1022" s="450"/>
      <c r="C1022" s="448"/>
      <c r="D1022" s="448"/>
      <c r="E1022" s="448"/>
      <c r="G1022" s="446"/>
      <c r="H1022" s="446"/>
      <c r="L1022" s="447"/>
      <c r="M1022" s="448"/>
      <c r="N1022" s="448"/>
      <c r="O1022" s="448"/>
    </row>
    <row r="1023" spans="1:15" s="43" customFormat="1">
      <c r="A1023" s="449"/>
      <c r="B1023" s="450"/>
      <c r="C1023" s="448"/>
      <c r="D1023" s="448"/>
      <c r="E1023" s="448"/>
      <c r="G1023" s="446"/>
      <c r="H1023" s="446"/>
      <c r="L1023" s="447"/>
      <c r="M1023" s="448"/>
      <c r="N1023" s="448"/>
      <c r="O1023" s="448"/>
    </row>
    <row r="1024" spans="1:15" s="43" customFormat="1">
      <c r="A1024" s="449"/>
      <c r="B1024" s="450"/>
      <c r="C1024" s="448"/>
      <c r="D1024" s="448"/>
      <c r="E1024" s="448"/>
      <c r="G1024" s="446"/>
      <c r="H1024" s="446"/>
      <c r="L1024" s="447"/>
      <c r="M1024" s="448"/>
      <c r="N1024" s="448"/>
      <c r="O1024" s="448"/>
    </row>
    <row r="1025" spans="1:15" s="43" customFormat="1">
      <c r="A1025" s="449"/>
      <c r="B1025" s="450"/>
      <c r="C1025" s="448"/>
      <c r="D1025" s="448"/>
      <c r="E1025" s="448"/>
      <c r="G1025" s="446"/>
      <c r="H1025" s="446"/>
      <c r="L1025" s="447"/>
      <c r="M1025" s="448"/>
      <c r="N1025" s="448"/>
      <c r="O1025" s="448"/>
    </row>
    <row r="1026" spans="1:15" s="43" customFormat="1">
      <c r="A1026" s="449"/>
      <c r="B1026" s="450"/>
      <c r="C1026" s="448"/>
      <c r="D1026" s="448"/>
      <c r="E1026" s="448"/>
      <c r="G1026" s="446"/>
      <c r="H1026" s="446"/>
      <c r="L1026" s="447"/>
      <c r="M1026" s="448"/>
      <c r="N1026" s="448"/>
      <c r="O1026" s="448"/>
    </row>
    <row r="1027" spans="1:15" s="43" customFormat="1">
      <c r="A1027" s="449"/>
      <c r="B1027" s="450"/>
      <c r="C1027" s="448"/>
      <c r="D1027" s="448"/>
      <c r="E1027" s="448"/>
      <c r="G1027" s="446"/>
      <c r="H1027" s="446"/>
      <c r="L1027" s="447"/>
      <c r="M1027" s="448"/>
      <c r="N1027" s="448"/>
      <c r="O1027" s="448"/>
    </row>
    <row r="1028" spans="1:15" s="43" customFormat="1">
      <c r="A1028" s="449"/>
      <c r="B1028" s="450"/>
      <c r="C1028" s="448"/>
      <c r="D1028" s="448"/>
      <c r="E1028" s="448"/>
      <c r="G1028" s="446"/>
      <c r="H1028" s="446"/>
      <c r="L1028" s="447"/>
      <c r="M1028" s="448"/>
      <c r="N1028" s="448"/>
      <c r="O1028" s="448"/>
    </row>
    <row r="1029" spans="1:15" s="43" customFormat="1">
      <c r="A1029" s="449"/>
      <c r="B1029" s="450"/>
      <c r="C1029" s="448"/>
      <c r="D1029" s="448"/>
      <c r="E1029" s="448"/>
      <c r="G1029" s="446"/>
      <c r="H1029" s="446"/>
      <c r="L1029" s="447"/>
      <c r="M1029" s="448"/>
      <c r="N1029" s="448"/>
      <c r="O1029" s="448"/>
    </row>
    <row r="1030" spans="1:15" s="43" customFormat="1">
      <c r="A1030" s="449"/>
      <c r="B1030" s="450"/>
      <c r="C1030" s="448"/>
      <c r="D1030" s="448"/>
      <c r="E1030" s="448"/>
      <c r="G1030" s="446"/>
      <c r="H1030" s="446"/>
      <c r="L1030" s="447"/>
      <c r="M1030" s="448"/>
      <c r="N1030" s="448"/>
      <c r="O1030" s="448"/>
    </row>
    <row r="1031" spans="1:15" s="43" customFormat="1">
      <c r="A1031" s="449"/>
      <c r="B1031" s="450"/>
      <c r="C1031" s="448"/>
      <c r="D1031" s="448"/>
      <c r="E1031" s="448"/>
      <c r="G1031" s="446"/>
      <c r="H1031" s="446"/>
      <c r="L1031" s="447"/>
      <c r="M1031" s="448"/>
      <c r="N1031" s="448"/>
      <c r="O1031" s="448"/>
    </row>
    <row r="1032" spans="1:15" s="43" customFormat="1">
      <c r="A1032" s="449"/>
      <c r="B1032" s="450"/>
      <c r="C1032" s="448"/>
      <c r="D1032" s="448"/>
      <c r="E1032" s="448"/>
      <c r="G1032" s="446"/>
      <c r="H1032" s="446"/>
      <c r="L1032" s="447"/>
      <c r="M1032" s="448"/>
      <c r="N1032" s="448"/>
      <c r="O1032" s="448"/>
    </row>
    <row r="1033" spans="1:15" s="43" customFormat="1">
      <c r="A1033" s="449"/>
      <c r="B1033" s="450"/>
      <c r="C1033" s="448"/>
      <c r="D1033" s="448"/>
      <c r="E1033" s="448"/>
      <c r="G1033" s="446"/>
      <c r="H1033" s="446"/>
      <c r="L1033" s="447"/>
      <c r="M1033" s="448"/>
      <c r="N1033" s="448"/>
      <c r="O1033" s="448"/>
    </row>
    <row r="1034" spans="1:15" s="43" customFormat="1">
      <c r="A1034" s="449"/>
      <c r="B1034" s="450"/>
      <c r="C1034" s="448"/>
      <c r="D1034" s="448"/>
      <c r="E1034" s="448"/>
      <c r="G1034" s="446"/>
      <c r="H1034" s="446"/>
      <c r="L1034" s="447"/>
      <c r="M1034" s="448"/>
      <c r="N1034" s="448"/>
      <c r="O1034" s="448"/>
    </row>
    <row r="1035" spans="1:15" s="43" customFormat="1">
      <c r="A1035" s="449"/>
      <c r="B1035" s="450"/>
      <c r="C1035" s="448"/>
      <c r="D1035" s="448"/>
      <c r="E1035" s="448"/>
      <c r="G1035" s="446"/>
      <c r="H1035" s="446"/>
      <c r="L1035" s="447"/>
      <c r="M1035" s="448"/>
      <c r="N1035" s="448"/>
      <c r="O1035" s="448"/>
    </row>
    <row r="1036" spans="1:15" s="43" customFormat="1">
      <c r="A1036" s="449"/>
      <c r="B1036" s="450"/>
      <c r="C1036" s="448"/>
      <c r="D1036" s="448"/>
      <c r="E1036" s="448"/>
      <c r="G1036" s="446"/>
      <c r="H1036" s="446"/>
      <c r="L1036" s="447"/>
      <c r="M1036" s="448"/>
      <c r="N1036" s="448"/>
      <c r="O1036" s="448"/>
    </row>
    <row r="1037" spans="1:15" s="43" customFormat="1">
      <c r="A1037" s="449"/>
      <c r="B1037" s="450"/>
      <c r="C1037" s="448"/>
      <c r="D1037" s="448"/>
      <c r="E1037" s="448"/>
      <c r="G1037" s="446"/>
      <c r="H1037" s="446"/>
      <c r="L1037" s="447"/>
      <c r="M1037" s="448"/>
      <c r="N1037" s="448"/>
      <c r="O1037" s="448"/>
    </row>
    <row r="1038" spans="1:15" s="43" customFormat="1">
      <c r="A1038" s="449"/>
      <c r="B1038" s="450"/>
      <c r="C1038" s="448"/>
      <c r="D1038" s="448"/>
      <c r="E1038" s="448"/>
      <c r="G1038" s="446"/>
      <c r="H1038" s="446"/>
      <c r="L1038" s="447"/>
      <c r="M1038" s="448"/>
      <c r="N1038" s="448"/>
      <c r="O1038" s="448"/>
    </row>
    <row r="1039" spans="1:15" s="43" customFormat="1">
      <c r="A1039" s="449"/>
      <c r="B1039" s="450"/>
      <c r="C1039" s="448"/>
      <c r="D1039" s="448"/>
      <c r="E1039" s="448"/>
      <c r="G1039" s="446"/>
      <c r="H1039" s="446"/>
      <c r="L1039" s="447"/>
      <c r="M1039" s="448"/>
      <c r="N1039" s="448"/>
      <c r="O1039" s="448"/>
    </row>
    <row r="1040" spans="1:15" s="43" customFormat="1">
      <c r="A1040" s="449"/>
      <c r="B1040" s="450"/>
      <c r="C1040" s="448"/>
      <c r="D1040" s="448"/>
      <c r="E1040" s="448"/>
      <c r="G1040" s="446"/>
      <c r="H1040" s="446"/>
      <c r="L1040" s="447"/>
      <c r="M1040" s="448"/>
      <c r="N1040" s="448"/>
      <c r="O1040" s="448"/>
    </row>
    <row r="1041" spans="1:15" s="43" customFormat="1">
      <c r="A1041" s="449"/>
      <c r="B1041" s="450"/>
      <c r="C1041" s="448"/>
      <c r="D1041" s="448"/>
      <c r="E1041" s="448"/>
      <c r="G1041" s="446"/>
      <c r="H1041" s="446"/>
      <c r="L1041" s="447"/>
      <c r="M1041" s="448"/>
      <c r="N1041" s="448"/>
      <c r="O1041" s="448"/>
    </row>
    <row r="1042" spans="1:15" s="43" customFormat="1">
      <c r="A1042" s="449"/>
      <c r="B1042" s="450"/>
      <c r="C1042" s="448"/>
      <c r="D1042" s="448"/>
      <c r="E1042" s="448"/>
      <c r="G1042" s="446"/>
      <c r="H1042" s="446"/>
      <c r="L1042" s="447"/>
      <c r="M1042" s="448"/>
      <c r="N1042" s="448"/>
      <c r="O1042" s="448"/>
    </row>
    <row r="1043" spans="1:15" s="43" customFormat="1">
      <c r="A1043" s="449"/>
      <c r="B1043" s="450"/>
      <c r="C1043" s="448"/>
      <c r="D1043" s="448"/>
      <c r="E1043" s="448"/>
      <c r="G1043" s="446"/>
      <c r="H1043" s="446"/>
      <c r="L1043" s="447"/>
      <c r="M1043" s="448"/>
      <c r="N1043" s="448"/>
      <c r="O1043" s="448"/>
    </row>
    <row r="1044" spans="1:15" s="43" customFormat="1">
      <c r="A1044" s="449"/>
      <c r="B1044" s="450"/>
      <c r="C1044" s="448"/>
      <c r="D1044" s="448"/>
      <c r="E1044" s="448"/>
      <c r="G1044" s="446"/>
      <c r="H1044" s="446"/>
      <c r="L1044" s="447"/>
      <c r="M1044" s="448"/>
      <c r="N1044" s="448"/>
      <c r="O1044" s="448"/>
    </row>
    <row r="1045" spans="1:15" s="43" customFormat="1">
      <c r="A1045" s="449"/>
      <c r="B1045" s="450"/>
      <c r="C1045" s="448"/>
      <c r="D1045" s="448"/>
      <c r="E1045" s="448"/>
      <c r="G1045" s="446"/>
      <c r="H1045" s="446"/>
      <c r="L1045" s="447"/>
      <c r="M1045" s="448"/>
      <c r="N1045" s="448"/>
      <c r="O1045" s="448"/>
    </row>
    <row r="1046" spans="1:15" s="43" customFormat="1">
      <c r="A1046" s="449"/>
      <c r="B1046" s="450"/>
      <c r="C1046" s="448"/>
      <c r="D1046" s="448"/>
      <c r="E1046" s="448"/>
      <c r="G1046" s="446"/>
      <c r="H1046" s="446"/>
      <c r="L1046" s="447"/>
      <c r="M1046" s="448"/>
      <c r="N1046" s="448"/>
      <c r="O1046" s="448"/>
    </row>
    <row r="1047" spans="1:15" s="43" customFormat="1">
      <c r="A1047" s="449"/>
      <c r="B1047" s="450"/>
      <c r="C1047" s="448"/>
      <c r="D1047" s="448"/>
      <c r="E1047" s="448"/>
      <c r="G1047" s="446"/>
      <c r="H1047" s="446"/>
      <c r="L1047" s="447"/>
      <c r="M1047" s="448"/>
      <c r="N1047" s="448"/>
      <c r="O1047" s="448"/>
    </row>
    <row r="1048" spans="1:15" s="43" customFormat="1">
      <c r="A1048" s="449"/>
      <c r="B1048" s="450"/>
      <c r="C1048" s="448"/>
      <c r="D1048" s="448"/>
      <c r="E1048" s="448"/>
      <c r="G1048" s="446"/>
      <c r="H1048" s="446"/>
      <c r="L1048" s="447"/>
      <c r="M1048" s="448"/>
      <c r="N1048" s="448"/>
      <c r="O1048" s="448"/>
    </row>
    <row r="1049" spans="1:15" s="43" customFormat="1">
      <c r="A1049" s="449"/>
      <c r="B1049" s="450"/>
      <c r="C1049" s="448"/>
      <c r="D1049" s="448"/>
      <c r="E1049" s="448"/>
      <c r="G1049" s="446"/>
      <c r="H1049" s="446"/>
      <c r="L1049" s="447"/>
      <c r="M1049" s="448"/>
      <c r="N1049" s="448"/>
      <c r="O1049" s="448"/>
    </row>
    <row r="1050" spans="1:15" s="43" customFormat="1">
      <c r="A1050" s="449"/>
      <c r="B1050" s="450"/>
      <c r="C1050" s="448"/>
      <c r="D1050" s="448"/>
      <c r="E1050" s="448"/>
      <c r="G1050" s="446"/>
      <c r="H1050" s="446"/>
      <c r="L1050" s="447"/>
      <c r="M1050" s="448"/>
      <c r="N1050" s="448"/>
      <c r="O1050" s="448"/>
    </row>
    <row r="1051" spans="1:15" s="43" customFormat="1">
      <c r="A1051" s="449"/>
      <c r="B1051" s="450"/>
      <c r="C1051" s="448"/>
      <c r="D1051" s="448"/>
      <c r="E1051" s="448"/>
      <c r="G1051" s="446"/>
      <c r="H1051" s="446"/>
      <c r="L1051" s="447"/>
      <c r="M1051" s="448"/>
      <c r="N1051" s="448"/>
      <c r="O1051" s="448"/>
    </row>
    <row r="1052" spans="1:15" s="43" customFormat="1">
      <c r="A1052" s="449"/>
      <c r="B1052" s="450"/>
      <c r="C1052" s="448"/>
      <c r="D1052" s="448"/>
      <c r="E1052" s="448"/>
      <c r="G1052" s="446"/>
      <c r="H1052" s="446"/>
      <c r="L1052" s="447"/>
      <c r="M1052" s="448"/>
      <c r="N1052" s="448"/>
      <c r="O1052" s="448"/>
    </row>
    <row r="1053" spans="1:15" s="43" customFormat="1">
      <c r="A1053" s="449"/>
      <c r="B1053" s="450"/>
      <c r="C1053" s="448"/>
      <c r="D1053" s="448"/>
      <c r="E1053" s="448"/>
      <c r="G1053" s="446"/>
      <c r="H1053" s="446"/>
      <c r="L1053" s="447"/>
      <c r="M1053" s="448"/>
      <c r="N1053" s="448"/>
      <c r="O1053" s="448"/>
    </row>
    <row r="1054" spans="1:15" s="43" customFormat="1">
      <c r="A1054" s="449"/>
      <c r="B1054" s="450"/>
      <c r="C1054" s="448"/>
      <c r="D1054" s="448"/>
      <c r="E1054" s="448"/>
      <c r="G1054" s="446"/>
      <c r="H1054" s="446"/>
      <c r="L1054" s="447"/>
      <c r="M1054" s="448"/>
      <c r="N1054" s="448"/>
      <c r="O1054" s="448"/>
    </row>
    <row r="1055" spans="1:15" s="43" customFormat="1">
      <c r="A1055" s="449"/>
      <c r="B1055" s="450"/>
      <c r="C1055" s="448"/>
      <c r="D1055" s="448"/>
      <c r="E1055" s="448"/>
      <c r="G1055" s="446"/>
      <c r="H1055" s="446"/>
      <c r="L1055" s="447"/>
      <c r="M1055" s="448"/>
      <c r="N1055" s="448"/>
      <c r="O1055" s="448"/>
    </row>
    <row r="1056" spans="1:15" s="43" customFormat="1">
      <c r="A1056" s="449"/>
      <c r="B1056" s="450"/>
      <c r="C1056" s="448"/>
      <c r="D1056" s="448"/>
      <c r="E1056" s="448"/>
      <c r="G1056" s="446"/>
      <c r="H1056" s="446"/>
      <c r="L1056" s="447"/>
      <c r="M1056" s="448"/>
      <c r="N1056" s="448"/>
      <c r="O1056" s="448"/>
    </row>
    <row r="1057" spans="1:15" s="43" customFormat="1">
      <c r="A1057" s="449"/>
      <c r="B1057" s="450"/>
      <c r="C1057" s="448"/>
      <c r="D1057" s="448"/>
      <c r="E1057" s="448"/>
      <c r="G1057" s="446"/>
      <c r="H1057" s="446"/>
      <c r="L1057" s="447"/>
      <c r="M1057" s="448"/>
      <c r="N1057" s="448"/>
      <c r="O1057" s="448"/>
    </row>
    <row r="1058" spans="1:15" s="43" customFormat="1">
      <c r="A1058" s="449"/>
      <c r="B1058" s="450"/>
      <c r="C1058" s="448"/>
      <c r="D1058" s="448"/>
      <c r="E1058" s="448"/>
      <c r="G1058" s="446"/>
      <c r="H1058" s="446"/>
      <c r="L1058" s="447"/>
      <c r="M1058" s="448"/>
      <c r="N1058" s="448"/>
      <c r="O1058" s="448"/>
    </row>
    <row r="1059" spans="1:15" s="43" customFormat="1">
      <c r="A1059" s="449"/>
      <c r="B1059" s="450"/>
      <c r="C1059" s="448"/>
      <c r="D1059" s="448"/>
      <c r="E1059" s="448"/>
      <c r="G1059" s="446"/>
      <c r="H1059" s="446"/>
      <c r="L1059" s="447"/>
      <c r="M1059" s="448"/>
      <c r="N1059" s="448"/>
      <c r="O1059" s="448"/>
    </row>
    <row r="1060" spans="1:15" s="43" customFormat="1">
      <c r="A1060" s="449"/>
      <c r="B1060" s="450"/>
      <c r="C1060" s="448"/>
      <c r="D1060" s="448"/>
      <c r="E1060" s="448"/>
      <c r="G1060" s="446"/>
      <c r="H1060" s="446"/>
      <c r="L1060" s="447"/>
      <c r="M1060" s="448"/>
      <c r="N1060" s="448"/>
      <c r="O1060" s="448"/>
    </row>
    <row r="1061" spans="1:15" s="43" customFormat="1">
      <c r="A1061" s="449"/>
      <c r="B1061" s="450"/>
      <c r="C1061" s="448"/>
      <c r="D1061" s="448"/>
      <c r="E1061" s="448"/>
      <c r="G1061" s="446"/>
      <c r="H1061" s="446"/>
      <c r="L1061" s="447"/>
      <c r="M1061" s="448"/>
      <c r="N1061" s="448"/>
      <c r="O1061" s="448"/>
    </row>
    <row r="1062" spans="1:15" s="43" customFormat="1">
      <c r="A1062" s="449"/>
      <c r="B1062" s="450"/>
      <c r="C1062" s="448"/>
      <c r="D1062" s="448"/>
      <c r="E1062" s="448"/>
      <c r="G1062" s="446"/>
      <c r="H1062" s="446"/>
      <c r="L1062" s="447"/>
      <c r="M1062" s="448"/>
      <c r="N1062" s="448"/>
      <c r="O1062" s="448"/>
    </row>
    <row r="1063" spans="1:15" s="43" customFormat="1">
      <c r="A1063" s="449"/>
      <c r="B1063" s="450"/>
      <c r="C1063" s="448"/>
      <c r="D1063" s="448"/>
      <c r="E1063" s="448"/>
      <c r="G1063" s="446"/>
      <c r="H1063" s="446"/>
      <c r="L1063" s="447"/>
      <c r="M1063" s="448"/>
      <c r="N1063" s="448"/>
      <c r="O1063" s="448"/>
    </row>
    <row r="1064" spans="1:15" s="43" customFormat="1">
      <c r="A1064" s="449"/>
      <c r="B1064" s="450"/>
      <c r="C1064" s="448"/>
      <c r="D1064" s="448"/>
      <c r="E1064" s="448"/>
      <c r="G1064" s="446"/>
      <c r="H1064" s="446"/>
      <c r="L1064" s="447"/>
      <c r="M1064" s="448"/>
      <c r="N1064" s="448"/>
      <c r="O1064" s="448"/>
    </row>
    <row r="1065" spans="1:15" s="43" customFormat="1">
      <c r="A1065" s="449"/>
      <c r="B1065" s="450"/>
      <c r="C1065" s="448"/>
      <c r="D1065" s="448"/>
      <c r="E1065" s="448"/>
      <c r="G1065" s="446"/>
      <c r="H1065" s="446"/>
      <c r="L1065" s="447"/>
      <c r="M1065" s="448"/>
      <c r="N1065" s="448"/>
      <c r="O1065" s="448"/>
    </row>
    <row r="1066" spans="1:15" s="43" customFormat="1">
      <c r="A1066" s="449"/>
      <c r="B1066" s="450"/>
      <c r="C1066" s="448"/>
      <c r="D1066" s="448"/>
      <c r="E1066" s="448"/>
      <c r="G1066" s="446"/>
      <c r="H1066" s="446"/>
      <c r="L1066" s="447"/>
      <c r="M1066" s="448"/>
      <c r="N1066" s="448"/>
      <c r="O1066" s="448"/>
    </row>
    <row r="1067" spans="1:15" s="43" customFormat="1">
      <c r="A1067" s="449"/>
      <c r="B1067" s="450"/>
      <c r="C1067" s="448"/>
      <c r="D1067" s="448"/>
      <c r="E1067" s="448"/>
      <c r="G1067" s="446"/>
      <c r="H1067" s="446"/>
      <c r="L1067" s="447"/>
      <c r="M1067" s="448"/>
      <c r="N1067" s="448"/>
      <c r="O1067" s="448"/>
    </row>
    <row r="1068" spans="1:15" s="43" customFormat="1">
      <c r="A1068" s="449"/>
      <c r="B1068" s="450"/>
      <c r="C1068" s="448"/>
      <c r="D1068" s="448"/>
      <c r="E1068" s="448"/>
      <c r="G1068" s="446"/>
      <c r="H1068" s="446"/>
      <c r="L1068" s="447"/>
      <c r="M1068" s="448"/>
      <c r="N1068" s="448"/>
      <c r="O1068" s="448"/>
    </row>
    <row r="1069" spans="1:15" s="43" customFormat="1">
      <c r="A1069" s="449"/>
      <c r="B1069" s="450"/>
      <c r="C1069" s="448"/>
      <c r="D1069" s="448"/>
      <c r="E1069" s="448"/>
      <c r="G1069" s="446"/>
      <c r="H1069" s="446"/>
      <c r="L1069" s="447"/>
      <c r="M1069" s="448"/>
      <c r="N1069" s="448"/>
      <c r="O1069" s="448"/>
    </row>
    <row r="1070" spans="1:15" s="43" customFormat="1">
      <c r="A1070" s="449"/>
      <c r="B1070" s="450"/>
      <c r="C1070" s="448"/>
      <c r="D1070" s="448"/>
      <c r="E1070" s="448"/>
      <c r="G1070" s="446"/>
      <c r="H1070" s="446"/>
      <c r="L1070" s="447"/>
      <c r="M1070" s="448"/>
      <c r="N1070" s="448"/>
      <c r="O1070" s="448"/>
    </row>
    <row r="1071" spans="1:15" s="43" customFormat="1">
      <c r="A1071" s="449"/>
      <c r="B1071" s="450"/>
      <c r="C1071" s="448"/>
      <c r="D1071" s="448"/>
      <c r="E1071" s="448"/>
      <c r="G1071" s="446"/>
      <c r="H1071" s="446"/>
      <c r="L1071" s="447"/>
      <c r="M1071" s="448"/>
      <c r="N1071" s="448"/>
      <c r="O1071" s="448"/>
    </row>
    <row r="1072" spans="1:15" s="43" customFormat="1">
      <c r="A1072" s="449"/>
      <c r="B1072" s="450"/>
      <c r="C1072" s="448"/>
      <c r="D1072" s="448"/>
      <c r="E1072" s="448"/>
      <c r="G1072" s="446"/>
      <c r="H1072" s="446"/>
      <c r="L1072" s="447"/>
      <c r="M1072" s="448"/>
      <c r="N1072" s="448"/>
      <c r="O1072" s="448"/>
    </row>
    <row r="1073" spans="1:15" s="43" customFormat="1">
      <c r="A1073" s="449"/>
      <c r="B1073" s="450"/>
      <c r="C1073" s="448"/>
      <c r="D1073" s="448"/>
      <c r="E1073" s="448"/>
      <c r="G1073" s="446"/>
      <c r="H1073" s="446"/>
      <c r="L1073" s="447"/>
      <c r="M1073" s="448"/>
      <c r="N1073" s="448"/>
      <c r="O1073" s="448"/>
    </row>
    <row r="1074" spans="1:15" s="43" customFormat="1">
      <c r="A1074" s="449"/>
      <c r="B1074" s="450"/>
      <c r="C1074" s="448"/>
      <c r="D1074" s="448"/>
      <c r="E1074" s="448"/>
      <c r="G1074" s="446"/>
      <c r="H1074" s="446"/>
      <c r="L1074" s="447"/>
      <c r="M1074" s="448"/>
      <c r="N1074" s="448"/>
      <c r="O1074" s="448"/>
    </row>
    <row r="1075" spans="1:15" s="43" customFormat="1">
      <c r="A1075" s="449"/>
      <c r="B1075" s="450"/>
      <c r="C1075" s="448"/>
      <c r="D1075" s="448"/>
      <c r="E1075" s="448"/>
      <c r="G1075" s="446"/>
      <c r="H1075" s="446"/>
      <c r="L1075" s="447"/>
      <c r="M1075" s="448"/>
      <c r="N1075" s="448"/>
      <c r="O1075" s="448"/>
    </row>
    <row r="1076" spans="1:15" s="43" customFormat="1">
      <c r="A1076" s="449"/>
      <c r="B1076" s="450"/>
      <c r="C1076" s="448"/>
      <c r="D1076" s="448"/>
      <c r="E1076" s="448"/>
      <c r="G1076" s="446"/>
      <c r="H1076" s="446"/>
      <c r="L1076" s="447"/>
      <c r="M1076" s="448"/>
      <c r="N1076" s="448"/>
      <c r="O1076" s="448"/>
    </row>
    <row r="1077" spans="1:15" s="43" customFormat="1">
      <c r="A1077" s="449"/>
      <c r="B1077" s="450"/>
      <c r="C1077" s="448"/>
      <c r="D1077" s="448"/>
      <c r="E1077" s="448"/>
      <c r="G1077" s="446"/>
      <c r="H1077" s="446"/>
      <c r="L1077" s="447"/>
      <c r="M1077" s="448"/>
      <c r="N1077" s="448"/>
      <c r="O1077" s="448"/>
    </row>
    <row r="1078" spans="1:15" s="43" customFormat="1">
      <c r="A1078" s="449"/>
      <c r="B1078" s="450"/>
      <c r="C1078" s="448"/>
      <c r="D1078" s="448"/>
      <c r="E1078" s="448"/>
      <c r="G1078" s="446"/>
      <c r="H1078" s="446"/>
      <c r="L1078" s="447"/>
      <c r="M1078" s="448"/>
      <c r="N1078" s="448"/>
      <c r="O1078" s="448"/>
    </row>
    <row r="1079" spans="1:15" s="43" customFormat="1">
      <c r="A1079" s="449"/>
      <c r="B1079" s="450"/>
      <c r="C1079" s="448"/>
      <c r="D1079" s="448"/>
      <c r="E1079" s="448"/>
      <c r="G1079" s="446"/>
      <c r="H1079" s="446"/>
      <c r="L1079" s="447"/>
      <c r="M1079" s="448"/>
      <c r="N1079" s="448"/>
      <c r="O1079" s="448"/>
    </row>
    <row r="1080" spans="1:15" s="43" customFormat="1">
      <c r="A1080" s="449"/>
      <c r="B1080" s="450"/>
      <c r="C1080" s="448"/>
      <c r="D1080" s="448"/>
      <c r="E1080" s="448"/>
      <c r="G1080" s="446"/>
      <c r="H1080" s="446"/>
      <c r="L1080" s="447"/>
      <c r="M1080" s="448"/>
      <c r="N1080" s="448"/>
      <c r="O1080" s="448"/>
    </row>
    <row r="1081" spans="1:15" s="43" customFormat="1">
      <c r="A1081" s="449"/>
      <c r="B1081" s="450"/>
      <c r="C1081" s="448"/>
      <c r="D1081" s="448"/>
      <c r="E1081" s="448"/>
      <c r="G1081" s="446"/>
      <c r="H1081" s="446"/>
      <c r="L1081" s="447"/>
      <c r="M1081" s="448"/>
      <c r="N1081" s="448"/>
      <c r="O1081" s="448"/>
    </row>
    <row r="1082" spans="1:15" s="43" customFormat="1">
      <c r="A1082" s="449"/>
      <c r="B1082" s="450"/>
      <c r="C1082" s="448"/>
      <c r="D1082" s="448"/>
      <c r="E1082" s="448"/>
      <c r="G1082" s="446"/>
      <c r="H1082" s="446"/>
      <c r="L1082" s="447"/>
      <c r="M1082" s="448"/>
      <c r="N1082" s="448"/>
      <c r="O1082" s="448"/>
    </row>
    <row r="1083" spans="1:15" s="43" customFormat="1">
      <c r="A1083" s="449"/>
      <c r="B1083" s="450"/>
      <c r="C1083" s="448"/>
      <c r="D1083" s="448"/>
      <c r="E1083" s="448"/>
      <c r="G1083" s="446"/>
      <c r="H1083" s="446"/>
      <c r="L1083" s="447"/>
      <c r="M1083" s="448"/>
      <c r="N1083" s="448"/>
      <c r="O1083" s="448"/>
    </row>
    <row r="1084" spans="1:15" s="43" customFormat="1">
      <c r="A1084" s="449"/>
      <c r="B1084" s="450"/>
      <c r="C1084" s="448"/>
      <c r="D1084" s="448"/>
      <c r="E1084" s="448"/>
      <c r="G1084" s="446"/>
      <c r="H1084" s="446"/>
      <c r="L1084" s="447"/>
      <c r="M1084" s="448"/>
      <c r="N1084" s="448"/>
      <c r="O1084" s="448"/>
    </row>
    <row r="1085" spans="1:15" s="43" customFormat="1">
      <c r="A1085" s="449"/>
      <c r="B1085" s="450"/>
      <c r="C1085" s="448"/>
      <c r="D1085" s="448"/>
      <c r="E1085" s="448"/>
      <c r="G1085" s="446"/>
      <c r="H1085" s="446"/>
      <c r="L1085" s="447"/>
      <c r="M1085" s="448"/>
      <c r="N1085" s="448"/>
      <c r="O1085" s="448"/>
    </row>
    <row r="1086" spans="1:15" s="43" customFormat="1">
      <c r="A1086" s="449"/>
      <c r="B1086" s="450"/>
      <c r="C1086" s="448"/>
      <c r="D1086" s="448"/>
      <c r="E1086" s="448"/>
      <c r="G1086" s="446"/>
      <c r="H1086" s="446"/>
      <c r="L1086" s="447"/>
      <c r="M1086" s="448"/>
      <c r="N1086" s="448"/>
      <c r="O1086" s="448"/>
    </row>
    <row r="1087" spans="1:15" s="43" customFormat="1">
      <c r="A1087" s="449"/>
      <c r="B1087" s="450"/>
      <c r="C1087" s="448"/>
      <c r="D1087" s="448"/>
      <c r="E1087" s="448"/>
      <c r="G1087" s="446"/>
      <c r="H1087" s="446"/>
      <c r="L1087" s="447"/>
      <c r="M1087" s="448"/>
      <c r="N1087" s="448"/>
      <c r="O1087" s="448"/>
    </row>
    <row r="1088" spans="1:15" s="43" customFormat="1">
      <c r="A1088" s="449"/>
      <c r="B1088" s="450"/>
      <c r="C1088" s="448"/>
      <c r="D1088" s="448"/>
      <c r="E1088" s="448"/>
      <c r="G1088" s="446"/>
      <c r="H1088" s="446"/>
      <c r="L1088" s="447"/>
      <c r="M1088" s="448"/>
      <c r="N1088" s="448"/>
      <c r="O1088" s="448"/>
    </row>
    <row r="1089" spans="1:15" s="43" customFormat="1">
      <c r="A1089" s="449"/>
      <c r="B1089" s="450"/>
      <c r="C1089" s="448"/>
      <c r="D1089" s="448"/>
      <c r="E1089" s="448"/>
      <c r="G1089" s="446"/>
      <c r="H1089" s="446"/>
      <c r="L1089" s="447"/>
      <c r="M1089" s="448"/>
      <c r="N1089" s="448"/>
      <c r="O1089" s="448"/>
    </row>
    <row r="1090" spans="1:15" s="43" customFormat="1">
      <c r="A1090" s="449"/>
      <c r="B1090" s="450"/>
      <c r="C1090" s="448"/>
      <c r="D1090" s="448"/>
      <c r="E1090" s="448"/>
      <c r="G1090" s="446"/>
      <c r="H1090" s="446"/>
      <c r="L1090" s="447"/>
      <c r="M1090" s="448"/>
      <c r="N1090" s="448"/>
      <c r="O1090" s="448"/>
    </row>
    <row r="1091" spans="1:15" s="43" customFormat="1">
      <c r="A1091" s="449"/>
      <c r="B1091" s="450"/>
      <c r="C1091" s="448"/>
      <c r="D1091" s="448"/>
      <c r="E1091" s="448"/>
      <c r="G1091" s="446"/>
      <c r="H1091" s="446"/>
      <c r="L1091" s="447"/>
      <c r="M1091" s="448"/>
      <c r="N1091" s="448"/>
      <c r="O1091" s="448"/>
    </row>
    <row r="1092" spans="1:15" s="43" customFormat="1">
      <c r="A1092" s="449"/>
      <c r="B1092" s="450"/>
      <c r="C1092" s="448"/>
      <c r="D1092" s="448"/>
      <c r="E1092" s="448"/>
      <c r="G1092" s="446"/>
      <c r="H1092" s="446"/>
      <c r="L1092" s="447"/>
      <c r="M1092" s="448"/>
      <c r="N1092" s="448"/>
      <c r="O1092" s="448"/>
    </row>
    <row r="1093" spans="1:15" s="43" customFormat="1">
      <c r="A1093" s="449"/>
      <c r="B1093" s="450"/>
      <c r="C1093" s="448"/>
      <c r="D1093" s="448"/>
      <c r="E1093" s="448"/>
      <c r="G1093" s="446"/>
      <c r="H1093" s="446"/>
      <c r="L1093" s="447"/>
      <c r="M1093" s="448"/>
      <c r="N1093" s="448"/>
      <c r="O1093" s="448"/>
    </row>
    <row r="1094" spans="1:15" s="43" customFormat="1">
      <c r="A1094" s="449"/>
      <c r="B1094" s="450"/>
      <c r="C1094" s="448"/>
      <c r="D1094" s="448"/>
      <c r="E1094" s="448"/>
      <c r="G1094" s="446"/>
      <c r="H1094" s="446"/>
      <c r="L1094" s="447"/>
      <c r="M1094" s="448"/>
      <c r="N1094" s="448"/>
      <c r="O1094" s="448"/>
    </row>
    <row r="1095" spans="1:15" s="43" customFormat="1">
      <c r="A1095" s="449"/>
      <c r="B1095" s="450"/>
      <c r="C1095" s="448"/>
      <c r="D1095" s="448"/>
      <c r="E1095" s="448"/>
      <c r="G1095" s="446"/>
      <c r="H1095" s="446"/>
      <c r="L1095" s="447"/>
      <c r="M1095" s="448"/>
      <c r="N1095" s="448"/>
      <c r="O1095" s="448"/>
    </row>
    <row r="1096" spans="1:15" s="43" customFormat="1">
      <c r="A1096" s="449"/>
      <c r="B1096" s="450"/>
      <c r="C1096" s="448"/>
      <c r="D1096" s="448"/>
      <c r="E1096" s="448"/>
      <c r="G1096" s="446"/>
      <c r="H1096" s="446"/>
      <c r="L1096" s="447"/>
      <c r="M1096" s="448"/>
      <c r="N1096" s="448"/>
      <c r="O1096" s="448"/>
    </row>
    <row r="1097" spans="1:15" s="43" customFormat="1">
      <c r="A1097" s="449"/>
      <c r="B1097" s="450"/>
      <c r="C1097" s="448"/>
      <c r="D1097" s="448"/>
      <c r="E1097" s="448"/>
      <c r="G1097" s="446"/>
      <c r="H1097" s="446"/>
      <c r="L1097" s="447"/>
      <c r="M1097" s="448"/>
      <c r="N1097" s="448"/>
      <c r="O1097" s="448"/>
    </row>
    <row r="1098" spans="1:15" s="43" customFormat="1">
      <c r="A1098" s="449"/>
      <c r="B1098" s="450"/>
      <c r="C1098" s="448"/>
      <c r="D1098" s="448"/>
      <c r="E1098" s="448"/>
      <c r="G1098" s="446"/>
      <c r="H1098" s="446"/>
      <c r="L1098" s="447"/>
      <c r="M1098" s="448"/>
      <c r="N1098" s="448"/>
      <c r="O1098" s="448"/>
    </row>
    <row r="1099" spans="1:15" s="43" customFormat="1">
      <c r="A1099" s="449"/>
      <c r="B1099" s="450"/>
      <c r="C1099" s="448"/>
      <c r="D1099" s="448"/>
      <c r="E1099" s="448"/>
      <c r="G1099" s="446"/>
      <c r="H1099" s="446"/>
      <c r="L1099" s="447"/>
      <c r="M1099" s="448"/>
      <c r="N1099" s="448"/>
      <c r="O1099" s="448"/>
    </row>
    <row r="1100" spans="1:15" s="43" customFormat="1">
      <c r="A1100" s="449"/>
      <c r="B1100" s="450"/>
      <c r="C1100" s="448"/>
      <c r="D1100" s="448"/>
      <c r="E1100" s="448"/>
      <c r="G1100" s="446"/>
      <c r="H1100" s="446"/>
      <c r="L1100" s="447"/>
      <c r="M1100" s="448"/>
      <c r="N1100" s="448"/>
      <c r="O1100" s="448"/>
    </row>
    <row r="1101" spans="1:15" s="43" customFormat="1">
      <c r="A1101" s="449"/>
      <c r="B1101" s="450"/>
      <c r="C1101" s="448"/>
      <c r="D1101" s="448"/>
      <c r="E1101" s="448"/>
      <c r="G1101" s="446"/>
      <c r="H1101" s="446"/>
      <c r="L1101" s="447"/>
      <c r="M1101" s="448"/>
      <c r="N1101" s="448"/>
      <c r="O1101" s="448"/>
    </row>
    <row r="1102" spans="1:15" s="43" customFormat="1">
      <c r="A1102" s="449"/>
      <c r="B1102" s="450"/>
      <c r="C1102" s="448"/>
      <c r="D1102" s="448"/>
      <c r="E1102" s="448"/>
      <c r="G1102" s="446"/>
      <c r="H1102" s="446"/>
      <c r="L1102" s="447"/>
      <c r="M1102" s="448"/>
      <c r="N1102" s="448"/>
      <c r="O1102" s="448"/>
    </row>
    <row r="1103" spans="1:15" s="43" customFormat="1">
      <c r="A1103" s="449"/>
      <c r="B1103" s="450"/>
      <c r="C1103" s="448"/>
      <c r="D1103" s="448"/>
      <c r="E1103" s="448"/>
      <c r="G1103" s="446"/>
      <c r="H1103" s="446"/>
      <c r="L1103" s="447"/>
      <c r="M1103" s="448"/>
      <c r="N1103" s="448"/>
      <c r="O1103" s="448"/>
    </row>
    <row r="1104" spans="1:15" s="43" customFormat="1">
      <c r="A1104" s="449"/>
      <c r="B1104" s="450"/>
      <c r="C1104" s="448"/>
      <c r="D1104" s="448"/>
      <c r="E1104" s="448"/>
      <c r="G1104" s="446"/>
      <c r="H1104" s="446"/>
      <c r="L1104" s="447"/>
      <c r="M1104" s="448"/>
      <c r="N1104" s="448"/>
      <c r="O1104" s="448"/>
    </row>
    <row r="1105" spans="1:15" s="43" customFormat="1">
      <c r="A1105" s="449"/>
      <c r="B1105" s="450"/>
      <c r="C1105" s="448"/>
      <c r="D1105" s="448"/>
      <c r="E1105" s="448"/>
      <c r="G1105" s="446"/>
      <c r="H1105" s="446"/>
      <c r="L1105" s="447"/>
      <c r="M1105" s="448"/>
      <c r="N1105" s="448"/>
      <c r="O1105" s="448"/>
    </row>
    <row r="1106" spans="1:15" s="43" customFormat="1">
      <c r="A1106" s="449"/>
      <c r="B1106" s="450"/>
      <c r="C1106" s="448"/>
      <c r="D1106" s="448"/>
      <c r="E1106" s="448"/>
      <c r="G1106" s="446"/>
      <c r="H1106" s="446"/>
      <c r="L1106" s="447"/>
      <c r="M1106" s="448"/>
      <c r="N1106" s="448"/>
      <c r="O1106" s="448"/>
    </row>
    <row r="1107" spans="1:15" s="43" customFormat="1">
      <c r="A1107" s="449"/>
      <c r="B1107" s="450"/>
      <c r="C1107" s="448"/>
      <c r="D1107" s="448"/>
      <c r="E1107" s="448"/>
      <c r="G1107" s="446"/>
      <c r="H1107" s="446"/>
      <c r="L1107" s="447"/>
      <c r="M1107" s="448"/>
      <c r="N1107" s="448"/>
      <c r="O1107" s="448"/>
    </row>
    <row r="1108" spans="1:15" s="43" customFormat="1">
      <c r="A1108" s="449"/>
      <c r="B1108" s="450"/>
      <c r="C1108" s="448"/>
      <c r="D1108" s="448"/>
      <c r="E1108" s="448"/>
      <c r="G1108" s="446"/>
      <c r="H1108" s="446"/>
      <c r="L1108" s="447"/>
      <c r="M1108" s="448"/>
      <c r="N1108" s="448"/>
      <c r="O1108" s="448"/>
    </row>
    <row r="1109" spans="1:15" s="43" customFormat="1">
      <c r="A1109" s="449"/>
      <c r="B1109" s="450"/>
      <c r="C1109" s="448"/>
      <c r="D1109" s="448"/>
      <c r="E1109" s="448"/>
      <c r="G1109" s="446"/>
      <c r="H1109" s="446"/>
      <c r="L1109" s="447"/>
      <c r="M1109" s="448"/>
      <c r="N1109" s="448"/>
      <c r="O1109" s="448"/>
    </row>
    <row r="1110" spans="1:15" s="43" customFormat="1">
      <c r="A1110" s="449"/>
      <c r="B1110" s="450"/>
      <c r="C1110" s="448"/>
      <c r="D1110" s="448"/>
      <c r="E1110" s="448"/>
      <c r="G1110" s="446"/>
      <c r="H1110" s="446"/>
      <c r="L1110" s="447"/>
      <c r="M1110" s="448"/>
      <c r="N1110" s="448"/>
      <c r="O1110" s="448"/>
    </row>
    <row r="1111" spans="1:15" s="43" customFormat="1">
      <c r="A1111" s="449"/>
      <c r="B1111" s="450"/>
      <c r="C1111" s="448"/>
      <c r="D1111" s="448"/>
      <c r="E1111" s="448"/>
      <c r="G1111" s="446"/>
      <c r="H1111" s="446"/>
      <c r="L1111" s="447"/>
      <c r="M1111" s="448"/>
      <c r="N1111" s="448"/>
      <c r="O1111" s="448"/>
    </row>
    <row r="1112" spans="1:15" s="43" customFormat="1">
      <c r="A1112" s="449"/>
      <c r="B1112" s="450"/>
      <c r="C1112" s="448"/>
      <c r="D1112" s="448"/>
      <c r="E1112" s="448"/>
      <c r="G1112" s="446"/>
      <c r="H1112" s="446"/>
      <c r="L1112" s="447"/>
      <c r="M1112" s="448"/>
      <c r="N1112" s="448"/>
      <c r="O1112" s="448"/>
    </row>
    <row r="1113" spans="1:15" s="43" customFormat="1">
      <c r="A1113" s="449"/>
      <c r="B1113" s="450"/>
      <c r="C1113" s="448"/>
      <c r="D1113" s="448"/>
      <c r="E1113" s="448"/>
      <c r="G1113" s="446"/>
      <c r="H1113" s="446"/>
      <c r="L1113" s="447"/>
      <c r="M1113" s="448"/>
      <c r="N1113" s="448"/>
      <c r="O1113" s="448"/>
    </row>
    <row r="1114" spans="1:15" s="43" customFormat="1">
      <c r="A1114" s="449"/>
      <c r="B1114" s="450"/>
      <c r="C1114" s="448"/>
      <c r="D1114" s="448"/>
      <c r="E1114" s="448"/>
      <c r="G1114" s="446"/>
      <c r="H1114" s="446"/>
      <c r="L1114" s="447"/>
      <c r="M1114" s="448"/>
      <c r="N1114" s="448"/>
      <c r="O1114" s="448"/>
    </row>
    <row r="1115" spans="1:15" s="43" customFormat="1">
      <c r="A1115" s="449"/>
      <c r="B1115" s="450"/>
      <c r="C1115" s="448"/>
      <c r="D1115" s="448"/>
      <c r="E1115" s="448"/>
      <c r="G1115" s="446"/>
      <c r="H1115" s="446"/>
      <c r="L1115" s="447"/>
      <c r="M1115" s="448"/>
      <c r="N1115" s="448"/>
      <c r="O1115" s="448"/>
    </row>
    <row r="1116" spans="1:15" s="43" customFormat="1">
      <c r="A1116" s="449"/>
      <c r="B1116" s="450"/>
      <c r="C1116" s="448"/>
      <c r="D1116" s="448"/>
      <c r="E1116" s="448"/>
      <c r="G1116" s="446"/>
      <c r="H1116" s="446"/>
      <c r="L1116" s="447"/>
      <c r="M1116" s="448"/>
      <c r="N1116" s="448"/>
      <c r="O1116" s="448"/>
    </row>
    <row r="1117" spans="1:15" s="43" customFormat="1">
      <c r="A1117" s="449"/>
      <c r="B1117" s="450"/>
      <c r="C1117" s="448"/>
      <c r="D1117" s="448"/>
      <c r="E1117" s="448"/>
      <c r="G1117" s="446"/>
      <c r="H1117" s="446"/>
      <c r="L1117" s="447"/>
      <c r="M1117" s="448"/>
      <c r="N1117" s="448"/>
      <c r="O1117" s="448"/>
    </row>
    <row r="1118" spans="1:15" s="43" customFormat="1">
      <c r="A1118" s="449"/>
      <c r="B1118" s="450"/>
      <c r="C1118" s="448"/>
      <c r="D1118" s="448"/>
      <c r="E1118" s="448"/>
      <c r="G1118" s="446"/>
      <c r="H1118" s="446"/>
      <c r="L1118" s="447"/>
      <c r="M1118" s="448"/>
      <c r="N1118" s="448"/>
      <c r="O1118" s="448"/>
    </row>
    <row r="1119" spans="1:15" s="43" customFormat="1">
      <c r="A1119" s="449"/>
      <c r="B1119" s="450"/>
      <c r="C1119" s="448"/>
      <c r="D1119" s="448"/>
      <c r="E1119" s="448"/>
      <c r="G1119" s="446"/>
      <c r="H1119" s="446"/>
      <c r="L1119" s="447"/>
      <c r="M1119" s="448"/>
      <c r="N1119" s="448"/>
      <c r="O1119" s="448"/>
    </row>
    <row r="1120" spans="1:15" s="43" customFormat="1">
      <c r="A1120" s="449"/>
      <c r="B1120" s="450"/>
      <c r="C1120" s="448"/>
      <c r="D1120" s="448"/>
      <c r="E1120" s="448"/>
      <c r="G1120" s="446"/>
      <c r="H1120" s="446"/>
      <c r="L1120" s="447"/>
      <c r="M1120" s="448"/>
      <c r="N1120" s="448"/>
      <c r="O1120" s="448"/>
    </row>
    <row r="1121" spans="1:15" s="43" customFormat="1">
      <c r="A1121" s="449"/>
      <c r="B1121" s="450"/>
      <c r="C1121" s="448"/>
      <c r="D1121" s="448"/>
      <c r="E1121" s="448"/>
      <c r="G1121" s="446"/>
      <c r="H1121" s="446"/>
      <c r="L1121" s="447"/>
      <c r="M1121" s="448"/>
      <c r="N1121" s="448"/>
      <c r="O1121" s="448"/>
    </row>
    <row r="1122" spans="1:15" s="43" customFormat="1">
      <c r="A1122" s="449"/>
      <c r="B1122" s="450"/>
      <c r="C1122" s="448"/>
      <c r="D1122" s="448"/>
      <c r="E1122" s="448"/>
      <c r="G1122" s="446"/>
      <c r="H1122" s="446"/>
      <c r="L1122" s="447"/>
      <c r="M1122" s="448"/>
      <c r="N1122" s="448"/>
      <c r="O1122" s="448"/>
    </row>
    <row r="1123" spans="1:15" s="43" customFormat="1">
      <c r="A1123" s="449"/>
      <c r="B1123" s="450"/>
      <c r="C1123" s="448"/>
      <c r="D1123" s="448"/>
      <c r="E1123" s="448"/>
      <c r="G1123" s="446"/>
      <c r="H1123" s="446"/>
      <c r="L1123" s="447"/>
      <c r="M1123" s="448"/>
      <c r="N1123" s="448"/>
      <c r="O1123" s="448"/>
    </row>
    <row r="1124" spans="1:15" s="43" customFormat="1">
      <c r="A1124" s="449"/>
      <c r="B1124" s="450"/>
      <c r="C1124" s="448"/>
      <c r="D1124" s="448"/>
      <c r="E1124" s="448"/>
      <c r="G1124" s="446"/>
      <c r="H1124" s="446"/>
      <c r="L1124" s="447"/>
      <c r="M1124" s="448"/>
      <c r="N1124" s="448"/>
      <c r="O1124" s="448"/>
    </row>
    <row r="1125" spans="1:15" s="43" customFormat="1">
      <c r="A1125" s="449"/>
      <c r="B1125" s="450"/>
      <c r="C1125" s="448"/>
      <c r="D1125" s="448"/>
      <c r="E1125" s="448"/>
      <c r="G1125" s="446"/>
      <c r="H1125" s="446"/>
      <c r="L1125" s="447"/>
      <c r="M1125" s="448"/>
      <c r="N1125" s="448"/>
      <c r="O1125" s="448"/>
    </row>
    <row r="1126" spans="1:15" s="43" customFormat="1">
      <c r="A1126" s="449"/>
      <c r="B1126" s="450"/>
      <c r="C1126" s="448"/>
      <c r="D1126" s="448"/>
      <c r="E1126" s="448"/>
      <c r="G1126" s="446"/>
      <c r="H1126" s="446"/>
      <c r="L1126" s="447"/>
      <c r="M1126" s="448"/>
      <c r="N1126" s="448"/>
      <c r="O1126" s="448"/>
    </row>
    <row r="1127" spans="1:15" s="43" customFormat="1">
      <c r="A1127" s="449"/>
      <c r="B1127" s="450"/>
      <c r="C1127" s="448"/>
      <c r="D1127" s="448"/>
      <c r="E1127" s="448"/>
      <c r="G1127" s="446"/>
      <c r="H1127" s="446"/>
      <c r="L1127" s="447"/>
      <c r="M1127" s="448"/>
      <c r="N1127" s="448"/>
      <c r="O1127" s="448"/>
    </row>
    <row r="1128" spans="1:15" s="43" customFormat="1">
      <c r="A1128" s="449"/>
      <c r="B1128" s="450"/>
      <c r="C1128" s="448"/>
      <c r="D1128" s="448"/>
      <c r="E1128" s="448"/>
      <c r="G1128" s="446"/>
      <c r="H1128" s="446"/>
      <c r="L1128" s="447"/>
      <c r="M1128" s="448"/>
      <c r="N1128" s="448"/>
      <c r="O1128" s="448"/>
    </row>
    <row r="1129" spans="1:15" s="43" customFormat="1">
      <c r="A1129" s="449"/>
      <c r="B1129" s="450"/>
      <c r="C1129" s="448"/>
      <c r="D1129" s="448"/>
      <c r="E1129" s="448"/>
      <c r="G1129" s="446"/>
      <c r="H1129" s="446"/>
      <c r="L1129" s="447"/>
      <c r="M1129" s="448"/>
      <c r="N1129" s="448"/>
      <c r="O1129" s="448"/>
    </row>
    <row r="1130" spans="1:15" s="43" customFormat="1">
      <c r="A1130" s="449"/>
      <c r="B1130" s="450"/>
      <c r="C1130" s="448"/>
      <c r="D1130" s="448"/>
      <c r="E1130" s="448"/>
      <c r="G1130" s="446"/>
      <c r="H1130" s="446"/>
      <c r="L1130" s="447"/>
      <c r="M1130" s="448"/>
      <c r="N1130" s="448"/>
      <c r="O1130" s="448"/>
    </row>
    <row r="1131" spans="1:15" s="43" customFormat="1">
      <c r="A1131" s="449"/>
      <c r="B1131" s="450"/>
      <c r="C1131" s="448"/>
      <c r="D1131" s="448"/>
      <c r="E1131" s="448"/>
      <c r="G1131" s="446"/>
      <c r="H1131" s="446"/>
      <c r="L1131" s="447"/>
      <c r="M1131" s="448"/>
      <c r="N1131" s="448"/>
      <c r="O1131" s="448"/>
    </row>
    <row r="1132" spans="1:15" s="43" customFormat="1">
      <c r="A1132" s="449"/>
      <c r="B1132" s="450"/>
      <c r="C1132" s="448"/>
      <c r="D1132" s="448"/>
      <c r="E1132" s="448"/>
      <c r="G1132" s="446"/>
      <c r="H1132" s="446"/>
      <c r="L1132" s="447"/>
      <c r="M1132" s="448"/>
      <c r="N1132" s="448"/>
      <c r="O1132" s="448"/>
    </row>
    <row r="1133" spans="1:15" s="43" customFormat="1">
      <c r="A1133" s="449"/>
      <c r="B1133" s="450"/>
      <c r="C1133" s="448"/>
      <c r="D1133" s="448"/>
      <c r="E1133" s="448"/>
      <c r="G1133" s="446"/>
      <c r="H1133" s="446"/>
      <c r="L1133" s="447"/>
      <c r="M1133" s="448"/>
      <c r="N1133" s="448"/>
      <c r="O1133" s="448"/>
    </row>
    <row r="1134" spans="1:15" s="43" customFormat="1">
      <c r="A1134" s="449"/>
      <c r="B1134" s="450"/>
      <c r="C1134" s="448"/>
      <c r="D1134" s="448"/>
      <c r="E1134" s="448"/>
      <c r="G1134" s="446"/>
      <c r="H1134" s="446"/>
      <c r="L1134" s="447"/>
      <c r="M1134" s="448"/>
      <c r="N1134" s="448"/>
      <c r="O1134" s="448"/>
    </row>
    <row r="1135" spans="1:15" s="43" customFormat="1">
      <c r="A1135" s="449"/>
      <c r="B1135" s="450"/>
      <c r="C1135" s="448"/>
      <c r="D1135" s="448"/>
      <c r="E1135" s="448"/>
      <c r="G1135" s="446"/>
      <c r="H1135" s="446"/>
      <c r="L1135" s="447"/>
      <c r="M1135" s="448"/>
      <c r="N1135" s="448"/>
      <c r="O1135" s="448"/>
    </row>
    <row r="1136" spans="1:15" s="43" customFormat="1">
      <c r="A1136" s="449"/>
      <c r="B1136" s="450"/>
      <c r="C1136" s="448"/>
      <c r="D1136" s="448"/>
      <c r="E1136" s="448"/>
      <c r="G1136" s="446"/>
      <c r="H1136" s="446"/>
      <c r="L1136" s="447"/>
      <c r="M1136" s="448"/>
      <c r="N1136" s="448"/>
      <c r="O1136" s="448"/>
    </row>
    <row r="1137" spans="1:15" s="43" customFormat="1">
      <c r="A1137" s="449"/>
      <c r="B1137" s="450"/>
      <c r="C1137" s="448"/>
      <c r="D1137" s="448"/>
      <c r="E1137" s="448"/>
      <c r="G1137" s="446"/>
      <c r="H1137" s="446"/>
      <c r="L1137" s="447"/>
      <c r="M1137" s="448"/>
      <c r="N1137" s="448"/>
      <c r="O1137" s="448"/>
    </row>
    <row r="1138" spans="1:15" s="43" customFormat="1">
      <c r="A1138" s="449"/>
      <c r="B1138" s="450"/>
      <c r="C1138" s="448"/>
      <c r="D1138" s="448"/>
      <c r="E1138" s="448"/>
      <c r="G1138" s="446"/>
      <c r="H1138" s="446"/>
      <c r="L1138" s="447"/>
      <c r="M1138" s="448"/>
      <c r="N1138" s="448"/>
      <c r="O1138" s="448"/>
    </row>
    <row r="1139" spans="1:15" s="43" customFormat="1">
      <c r="A1139" s="449"/>
      <c r="B1139" s="450"/>
      <c r="C1139" s="448"/>
      <c r="D1139" s="448"/>
      <c r="E1139" s="448"/>
      <c r="G1139" s="446"/>
      <c r="H1139" s="446"/>
      <c r="L1139" s="447"/>
      <c r="M1139" s="448"/>
      <c r="N1139" s="448"/>
      <c r="O1139" s="448"/>
    </row>
    <row r="1140" spans="1:15" s="43" customFormat="1">
      <c r="A1140" s="449"/>
      <c r="B1140" s="450"/>
      <c r="C1140" s="448"/>
      <c r="D1140" s="448"/>
      <c r="E1140" s="448"/>
      <c r="G1140" s="446"/>
      <c r="H1140" s="446"/>
      <c r="L1140" s="447"/>
      <c r="M1140" s="448"/>
      <c r="N1140" s="448"/>
      <c r="O1140" s="448"/>
    </row>
    <row r="1141" spans="1:15" s="43" customFormat="1">
      <c r="A1141" s="449"/>
      <c r="B1141" s="450"/>
      <c r="C1141" s="448"/>
      <c r="D1141" s="448"/>
      <c r="E1141" s="448"/>
      <c r="G1141" s="446"/>
      <c r="H1141" s="446"/>
      <c r="L1141" s="447"/>
      <c r="M1141" s="448"/>
      <c r="N1141" s="448"/>
      <c r="O1141" s="448"/>
    </row>
    <row r="1142" spans="1:15" s="43" customFormat="1">
      <c r="A1142" s="449"/>
      <c r="B1142" s="450"/>
      <c r="C1142" s="448"/>
      <c r="D1142" s="448"/>
      <c r="E1142" s="448"/>
      <c r="G1142" s="446"/>
      <c r="H1142" s="446"/>
      <c r="L1142" s="447"/>
      <c r="M1142" s="448"/>
      <c r="N1142" s="448"/>
      <c r="O1142" s="448"/>
    </row>
    <row r="1143" spans="1:15" s="43" customFormat="1">
      <c r="A1143" s="449"/>
      <c r="B1143" s="450"/>
      <c r="C1143" s="448"/>
      <c r="D1143" s="448"/>
      <c r="E1143" s="448"/>
      <c r="G1143" s="446"/>
      <c r="H1143" s="446"/>
      <c r="L1143" s="447"/>
      <c r="M1143" s="448"/>
      <c r="N1143" s="448"/>
      <c r="O1143" s="448"/>
    </row>
    <row r="1144" spans="1:15" s="43" customFormat="1">
      <c r="A1144" s="449"/>
      <c r="B1144" s="450"/>
      <c r="C1144" s="448"/>
      <c r="D1144" s="448"/>
      <c r="E1144" s="448"/>
      <c r="G1144" s="446"/>
      <c r="H1144" s="446"/>
      <c r="L1144" s="447"/>
      <c r="M1144" s="448"/>
      <c r="N1144" s="448"/>
      <c r="O1144" s="448"/>
    </row>
    <row r="1145" spans="1:15" s="43" customFormat="1">
      <c r="A1145" s="449"/>
      <c r="B1145" s="450"/>
      <c r="C1145" s="448"/>
      <c r="D1145" s="448"/>
      <c r="E1145" s="448"/>
      <c r="G1145" s="446"/>
      <c r="H1145" s="446"/>
      <c r="L1145" s="447"/>
      <c r="M1145" s="448"/>
      <c r="N1145" s="448"/>
      <c r="O1145" s="448"/>
    </row>
    <row r="1146" spans="1:15" s="43" customFormat="1">
      <c r="A1146" s="449"/>
      <c r="B1146" s="450"/>
      <c r="C1146" s="448"/>
      <c r="D1146" s="448"/>
      <c r="E1146" s="448"/>
      <c r="G1146" s="446"/>
      <c r="H1146" s="446"/>
      <c r="L1146" s="447"/>
      <c r="M1146" s="448"/>
      <c r="N1146" s="448"/>
      <c r="O1146" s="448"/>
    </row>
    <row r="1147" spans="1:15" s="43" customFormat="1">
      <c r="A1147" s="449"/>
      <c r="B1147" s="450"/>
      <c r="C1147" s="448"/>
      <c r="D1147" s="448"/>
      <c r="E1147" s="448"/>
      <c r="G1147" s="446"/>
      <c r="H1147" s="446"/>
      <c r="L1147" s="447"/>
      <c r="M1147" s="448"/>
      <c r="N1147" s="448"/>
      <c r="O1147" s="448"/>
    </row>
    <row r="1148" spans="1:15" s="43" customFormat="1">
      <c r="A1148" s="449"/>
      <c r="B1148" s="450"/>
      <c r="C1148" s="448"/>
      <c r="D1148" s="448"/>
      <c r="E1148" s="448"/>
      <c r="G1148" s="446"/>
      <c r="H1148" s="446"/>
      <c r="L1148" s="447"/>
      <c r="M1148" s="448"/>
      <c r="N1148" s="448"/>
      <c r="O1148" s="448"/>
    </row>
    <row r="1149" spans="1:15" s="43" customFormat="1">
      <c r="A1149" s="449"/>
      <c r="B1149" s="450"/>
      <c r="C1149" s="448"/>
      <c r="D1149" s="448"/>
      <c r="E1149" s="448"/>
      <c r="G1149" s="446"/>
      <c r="H1149" s="446"/>
      <c r="L1149" s="447"/>
      <c r="M1149" s="448"/>
      <c r="N1149" s="448"/>
      <c r="O1149" s="448"/>
    </row>
    <row r="1150" spans="1:15" s="43" customFormat="1">
      <c r="A1150" s="449"/>
      <c r="B1150" s="450"/>
      <c r="C1150" s="448"/>
      <c r="D1150" s="448"/>
      <c r="E1150" s="448"/>
      <c r="G1150" s="446"/>
      <c r="H1150" s="446"/>
      <c r="L1150" s="447"/>
      <c r="M1150" s="448"/>
      <c r="N1150" s="448"/>
      <c r="O1150" s="448"/>
    </row>
    <row r="1151" spans="1:15" s="43" customFormat="1">
      <c r="A1151" s="449"/>
      <c r="B1151" s="450"/>
      <c r="C1151" s="448"/>
      <c r="D1151" s="448"/>
      <c r="E1151" s="448"/>
      <c r="G1151" s="446"/>
      <c r="H1151" s="446"/>
      <c r="L1151" s="447"/>
      <c r="M1151" s="448"/>
      <c r="N1151" s="448"/>
      <c r="O1151" s="448"/>
    </row>
    <row r="1152" spans="1:15" s="43" customFormat="1">
      <c r="A1152" s="449"/>
      <c r="B1152" s="450"/>
      <c r="C1152" s="448"/>
      <c r="D1152" s="448"/>
      <c r="E1152" s="448"/>
      <c r="G1152" s="446"/>
      <c r="H1152" s="446"/>
      <c r="L1152" s="447"/>
      <c r="M1152" s="448"/>
      <c r="N1152" s="448"/>
      <c r="O1152" s="448"/>
    </row>
    <row r="1153" spans="1:15" s="43" customFormat="1">
      <c r="A1153" s="449"/>
      <c r="B1153" s="450"/>
      <c r="C1153" s="448"/>
      <c r="D1153" s="448"/>
      <c r="E1153" s="448"/>
      <c r="G1153" s="446"/>
      <c r="H1153" s="446"/>
      <c r="L1153" s="447"/>
      <c r="M1153" s="448"/>
      <c r="N1153" s="448"/>
      <c r="O1153" s="448"/>
    </row>
    <row r="1154" spans="1:15" s="43" customFormat="1">
      <c r="A1154" s="449"/>
      <c r="B1154" s="450"/>
      <c r="C1154" s="448"/>
      <c r="D1154" s="448"/>
      <c r="E1154" s="448"/>
      <c r="G1154" s="446"/>
      <c r="H1154" s="446"/>
      <c r="L1154" s="447"/>
      <c r="M1154" s="448"/>
      <c r="N1154" s="448"/>
      <c r="O1154" s="448"/>
    </row>
    <row r="1155" spans="1:15" s="43" customFormat="1">
      <c r="A1155" s="449"/>
      <c r="B1155" s="450"/>
      <c r="C1155" s="448"/>
      <c r="D1155" s="448"/>
      <c r="E1155" s="448"/>
      <c r="G1155" s="446"/>
      <c r="H1155" s="446"/>
      <c r="L1155" s="447"/>
      <c r="M1155" s="448"/>
      <c r="N1155" s="448"/>
      <c r="O1155" s="448"/>
    </row>
    <row r="1156" spans="1:15" s="43" customFormat="1">
      <c r="A1156" s="449"/>
      <c r="B1156" s="450"/>
      <c r="C1156" s="448"/>
      <c r="D1156" s="448"/>
      <c r="E1156" s="448"/>
      <c r="G1156" s="446"/>
      <c r="H1156" s="446"/>
      <c r="L1156" s="447"/>
      <c r="M1156" s="448"/>
      <c r="N1156" s="448"/>
      <c r="O1156" s="448"/>
    </row>
    <row r="1157" spans="1:15" s="43" customFormat="1">
      <c r="A1157" s="449"/>
      <c r="B1157" s="450"/>
      <c r="C1157" s="448"/>
      <c r="D1157" s="448"/>
      <c r="E1157" s="448"/>
      <c r="G1157" s="446"/>
      <c r="H1157" s="446"/>
      <c r="L1157" s="447"/>
      <c r="M1157" s="448"/>
      <c r="N1157" s="448"/>
      <c r="O1157" s="448"/>
    </row>
    <row r="1158" spans="1:15" s="43" customFormat="1">
      <c r="A1158" s="449"/>
      <c r="B1158" s="450"/>
      <c r="C1158" s="448"/>
      <c r="D1158" s="448"/>
      <c r="E1158" s="448"/>
      <c r="G1158" s="446"/>
      <c r="H1158" s="446"/>
      <c r="L1158" s="447"/>
      <c r="M1158" s="448"/>
      <c r="N1158" s="448"/>
      <c r="O1158" s="448"/>
    </row>
    <row r="1159" spans="1:15" s="43" customFormat="1">
      <c r="A1159" s="449"/>
      <c r="B1159" s="450"/>
      <c r="C1159" s="448"/>
      <c r="D1159" s="448"/>
      <c r="E1159" s="448"/>
      <c r="G1159" s="446"/>
      <c r="H1159" s="446"/>
      <c r="L1159" s="447"/>
      <c r="M1159" s="448"/>
      <c r="N1159" s="448"/>
      <c r="O1159" s="448"/>
    </row>
    <row r="1160" spans="1:15" s="43" customFormat="1">
      <c r="A1160" s="449"/>
      <c r="B1160" s="450"/>
      <c r="C1160" s="448"/>
      <c r="D1160" s="448"/>
      <c r="E1160" s="448"/>
      <c r="G1160" s="446"/>
      <c r="H1160" s="446"/>
      <c r="L1160" s="447"/>
      <c r="M1160" s="448"/>
      <c r="N1160" s="448"/>
      <c r="O1160" s="448"/>
    </row>
    <row r="1161" spans="1:15" s="43" customFormat="1">
      <c r="A1161" s="449"/>
      <c r="B1161" s="450"/>
      <c r="C1161" s="448"/>
      <c r="D1161" s="448"/>
      <c r="E1161" s="448"/>
      <c r="G1161" s="446"/>
      <c r="H1161" s="446"/>
      <c r="L1161" s="447"/>
      <c r="M1161" s="448"/>
      <c r="N1161" s="448"/>
      <c r="O1161" s="448"/>
    </row>
    <row r="1162" spans="1:15" s="43" customFormat="1">
      <c r="A1162" s="449"/>
      <c r="B1162" s="450"/>
      <c r="C1162" s="448"/>
      <c r="D1162" s="448"/>
      <c r="E1162" s="448"/>
      <c r="G1162" s="446"/>
      <c r="H1162" s="446"/>
      <c r="L1162" s="447"/>
      <c r="M1162" s="448"/>
      <c r="N1162" s="448"/>
      <c r="O1162" s="448"/>
    </row>
    <row r="1163" spans="1:15" s="43" customFormat="1">
      <c r="A1163" s="449"/>
      <c r="B1163" s="450"/>
      <c r="C1163" s="448"/>
      <c r="D1163" s="448"/>
      <c r="E1163" s="448"/>
      <c r="G1163" s="446"/>
      <c r="H1163" s="446"/>
      <c r="L1163" s="447"/>
      <c r="M1163" s="448"/>
      <c r="N1163" s="448"/>
      <c r="O1163" s="448"/>
    </row>
    <row r="1164" spans="1:15" s="43" customFormat="1">
      <c r="A1164" s="449"/>
      <c r="B1164" s="450"/>
      <c r="C1164" s="448"/>
      <c r="D1164" s="448"/>
      <c r="E1164" s="448"/>
      <c r="G1164" s="446"/>
      <c r="H1164" s="446"/>
      <c r="L1164" s="447"/>
      <c r="M1164" s="448"/>
      <c r="N1164" s="448"/>
      <c r="O1164" s="448"/>
    </row>
    <row r="1165" spans="1:15" s="43" customFormat="1">
      <c r="A1165" s="449"/>
      <c r="B1165" s="450"/>
      <c r="C1165" s="448"/>
      <c r="D1165" s="448"/>
      <c r="E1165" s="448"/>
      <c r="G1165" s="446"/>
      <c r="H1165" s="446"/>
      <c r="L1165" s="447"/>
      <c r="M1165" s="448"/>
      <c r="N1165" s="448"/>
      <c r="O1165" s="448"/>
    </row>
    <row r="1166" spans="1:15" s="43" customFormat="1">
      <c r="A1166" s="449"/>
      <c r="B1166" s="450"/>
      <c r="C1166" s="448"/>
      <c r="D1166" s="448"/>
      <c r="E1166" s="448"/>
      <c r="G1166" s="446"/>
      <c r="H1166" s="446"/>
      <c r="L1166" s="447"/>
      <c r="M1166" s="448"/>
      <c r="N1166" s="448"/>
      <c r="O1166" s="448"/>
    </row>
    <row r="1167" spans="1:15" s="43" customFormat="1">
      <c r="A1167" s="449"/>
      <c r="B1167" s="450"/>
      <c r="C1167" s="448"/>
      <c r="D1167" s="448"/>
      <c r="E1167" s="448"/>
      <c r="G1167" s="446"/>
      <c r="H1167" s="446"/>
      <c r="L1167" s="447"/>
      <c r="M1167" s="448"/>
      <c r="N1167" s="448"/>
      <c r="O1167" s="448"/>
    </row>
    <row r="1168" spans="1:15" s="43" customFormat="1">
      <c r="A1168" s="449"/>
      <c r="B1168" s="450"/>
      <c r="C1168" s="448"/>
      <c r="D1168" s="448"/>
      <c r="E1168" s="448"/>
      <c r="G1168" s="446"/>
      <c r="H1168" s="446"/>
      <c r="L1168" s="447"/>
      <c r="M1168" s="448"/>
      <c r="N1168" s="448"/>
      <c r="O1168" s="448"/>
    </row>
    <row r="1169" spans="1:15" s="43" customFormat="1">
      <c r="A1169" s="449"/>
      <c r="B1169" s="450"/>
      <c r="C1169" s="448"/>
      <c r="D1169" s="448"/>
      <c r="E1169" s="448"/>
      <c r="G1169" s="446"/>
      <c r="H1169" s="446"/>
      <c r="L1169" s="447"/>
      <c r="M1169" s="448"/>
      <c r="N1169" s="448"/>
      <c r="O1169" s="448"/>
    </row>
    <row r="1170" spans="1:15" s="43" customFormat="1">
      <c r="A1170" s="449"/>
      <c r="B1170" s="450"/>
      <c r="C1170" s="448"/>
      <c r="D1170" s="448"/>
      <c r="E1170" s="448"/>
      <c r="G1170" s="446"/>
      <c r="H1170" s="446"/>
      <c r="L1170" s="447"/>
      <c r="M1170" s="448"/>
      <c r="N1170" s="448"/>
      <c r="O1170" s="448"/>
    </row>
    <row r="1171" spans="1:15" s="43" customFormat="1">
      <c r="A1171" s="449"/>
      <c r="B1171" s="450"/>
      <c r="C1171" s="448"/>
      <c r="D1171" s="448"/>
      <c r="E1171" s="448"/>
      <c r="G1171" s="446"/>
      <c r="H1171" s="446"/>
      <c r="L1171" s="447"/>
      <c r="M1171" s="448"/>
      <c r="N1171" s="448"/>
      <c r="O1171" s="448"/>
    </row>
    <row r="1172" spans="1:15" s="43" customFormat="1">
      <c r="A1172" s="449"/>
      <c r="B1172" s="450"/>
      <c r="C1172" s="448"/>
      <c r="D1172" s="448"/>
      <c r="E1172" s="448"/>
      <c r="G1172" s="446"/>
      <c r="H1172" s="446"/>
      <c r="L1172" s="447"/>
      <c r="M1172" s="448"/>
      <c r="N1172" s="448"/>
      <c r="O1172" s="448"/>
    </row>
    <row r="1173" spans="1:15" s="43" customFormat="1">
      <c r="A1173" s="449"/>
      <c r="B1173" s="450"/>
      <c r="C1173" s="448"/>
      <c r="D1173" s="448"/>
      <c r="E1173" s="448"/>
      <c r="G1173" s="446"/>
      <c r="H1173" s="446"/>
      <c r="L1173" s="447"/>
      <c r="M1173" s="448"/>
      <c r="N1173" s="448"/>
      <c r="O1173" s="448"/>
    </row>
    <row r="1174" spans="1:15" s="43" customFormat="1">
      <c r="A1174" s="449"/>
      <c r="B1174" s="450"/>
      <c r="C1174" s="448"/>
      <c r="D1174" s="448"/>
      <c r="E1174" s="448"/>
      <c r="G1174" s="446"/>
      <c r="H1174" s="446"/>
      <c r="L1174" s="447"/>
      <c r="M1174" s="448"/>
      <c r="N1174" s="448"/>
      <c r="O1174" s="448"/>
    </row>
    <row r="1175" spans="1:15" s="43" customFormat="1">
      <c r="A1175" s="449"/>
      <c r="B1175" s="450"/>
      <c r="C1175" s="448"/>
      <c r="D1175" s="448"/>
      <c r="E1175" s="448"/>
      <c r="G1175" s="446"/>
      <c r="H1175" s="446"/>
      <c r="L1175" s="447"/>
      <c r="M1175" s="448"/>
      <c r="N1175" s="448"/>
      <c r="O1175" s="448"/>
    </row>
    <row r="1176" spans="1:15" s="43" customFormat="1">
      <c r="A1176" s="449"/>
      <c r="B1176" s="450"/>
      <c r="C1176" s="448"/>
      <c r="D1176" s="448"/>
      <c r="E1176" s="448"/>
      <c r="G1176" s="446"/>
      <c r="H1176" s="446"/>
      <c r="L1176" s="447"/>
      <c r="M1176" s="448"/>
      <c r="N1176" s="448"/>
      <c r="O1176" s="448"/>
    </row>
    <row r="1177" spans="1:15" s="43" customFormat="1">
      <c r="A1177" s="449"/>
      <c r="B1177" s="450"/>
      <c r="C1177" s="448"/>
      <c r="D1177" s="448"/>
      <c r="E1177" s="448"/>
      <c r="G1177" s="446"/>
      <c r="H1177" s="446"/>
      <c r="L1177" s="447"/>
      <c r="M1177" s="448"/>
      <c r="N1177" s="448"/>
      <c r="O1177" s="448"/>
    </row>
    <row r="1178" spans="1:15" s="43" customFormat="1">
      <c r="A1178" s="449"/>
      <c r="B1178" s="450"/>
      <c r="C1178" s="448"/>
      <c r="D1178" s="448"/>
      <c r="E1178" s="448"/>
      <c r="G1178" s="446"/>
      <c r="H1178" s="446"/>
      <c r="L1178" s="447"/>
      <c r="M1178" s="448"/>
      <c r="N1178" s="448"/>
      <c r="O1178" s="448"/>
    </row>
    <row r="1179" spans="1:15" s="43" customFormat="1">
      <c r="A1179" s="449"/>
      <c r="B1179" s="450"/>
      <c r="C1179" s="448"/>
      <c r="D1179" s="448"/>
      <c r="E1179" s="448"/>
      <c r="G1179" s="446"/>
      <c r="H1179" s="446"/>
      <c r="L1179" s="447"/>
      <c r="M1179" s="448"/>
      <c r="N1179" s="448"/>
      <c r="O1179" s="448"/>
    </row>
    <row r="1180" spans="1:15" s="43" customFormat="1">
      <c r="A1180" s="449"/>
      <c r="B1180" s="450"/>
      <c r="C1180" s="448"/>
      <c r="D1180" s="448"/>
      <c r="E1180" s="448"/>
      <c r="G1180" s="446"/>
      <c r="H1180" s="446"/>
      <c r="L1180" s="447"/>
      <c r="M1180" s="448"/>
      <c r="N1180" s="448"/>
      <c r="O1180" s="448"/>
    </row>
    <row r="1181" spans="1:15" s="43" customFormat="1">
      <c r="A1181" s="449"/>
      <c r="B1181" s="450"/>
      <c r="C1181" s="448"/>
      <c r="D1181" s="448"/>
      <c r="E1181" s="448"/>
      <c r="G1181" s="446"/>
      <c r="H1181" s="446"/>
      <c r="L1181" s="447"/>
      <c r="M1181" s="448"/>
      <c r="N1181" s="448"/>
      <c r="O1181" s="448"/>
    </row>
    <row r="1182" spans="1:15" s="43" customFormat="1">
      <c r="A1182" s="449"/>
      <c r="B1182" s="450"/>
      <c r="C1182" s="448"/>
      <c r="D1182" s="448"/>
      <c r="E1182" s="448"/>
      <c r="G1182" s="446"/>
      <c r="H1182" s="446"/>
      <c r="L1182" s="447"/>
      <c r="M1182" s="448"/>
      <c r="N1182" s="448"/>
      <c r="O1182" s="448"/>
    </row>
    <row r="1183" spans="1:15" s="43" customFormat="1">
      <c r="A1183" s="449"/>
      <c r="B1183" s="450"/>
      <c r="C1183" s="448"/>
      <c r="D1183" s="448"/>
      <c r="E1183" s="448"/>
      <c r="G1183" s="446"/>
      <c r="H1183" s="446"/>
      <c r="L1183" s="447"/>
      <c r="M1183" s="448"/>
      <c r="N1183" s="448"/>
      <c r="O1183" s="448"/>
    </row>
    <row r="1184" spans="1:15" s="43" customFormat="1">
      <c r="A1184" s="449"/>
      <c r="B1184" s="450"/>
      <c r="C1184" s="448"/>
      <c r="D1184" s="448"/>
      <c r="E1184" s="448"/>
      <c r="G1184" s="446"/>
      <c r="H1184" s="446"/>
      <c r="L1184" s="447"/>
      <c r="M1184" s="448"/>
      <c r="N1184" s="448"/>
      <c r="O1184" s="448"/>
    </row>
    <row r="1185" spans="1:15" s="43" customFormat="1">
      <c r="A1185" s="449"/>
      <c r="B1185" s="450"/>
      <c r="C1185" s="448"/>
      <c r="D1185" s="448"/>
      <c r="E1185" s="448"/>
      <c r="G1185" s="446"/>
      <c r="H1185" s="446"/>
      <c r="L1185" s="447"/>
      <c r="M1185" s="448"/>
      <c r="N1185" s="448"/>
      <c r="O1185" s="448"/>
    </row>
    <row r="1186" spans="1:15" s="43" customFormat="1">
      <c r="A1186" s="449"/>
      <c r="B1186" s="450"/>
      <c r="C1186" s="448"/>
      <c r="D1186" s="448"/>
      <c r="E1186" s="448"/>
      <c r="G1186" s="446"/>
      <c r="H1186" s="446"/>
      <c r="L1186" s="447"/>
      <c r="M1186" s="448"/>
      <c r="N1186" s="448"/>
      <c r="O1186" s="448"/>
    </row>
    <row r="1187" spans="1:15" s="43" customFormat="1">
      <c r="A1187" s="449"/>
      <c r="B1187" s="450"/>
      <c r="C1187" s="448"/>
      <c r="D1187" s="448"/>
      <c r="E1187" s="448"/>
      <c r="G1187" s="446"/>
      <c r="H1187" s="446"/>
      <c r="L1187" s="447"/>
      <c r="M1187" s="448"/>
      <c r="N1187" s="448"/>
      <c r="O1187" s="448"/>
    </row>
    <row r="1188" spans="1:15" s="43" customFormat="1">
      <c r="A1188" s="449"/>
      <c r="B1188" s="450"/>
      <c r="C1188" s="448"/>
      <c r="D1188" s="448"/>
      <c r="E1188" s="448"/>
      <c r="G1188" s="446"/>
      <c r="H1188" s="446"/>
      <c r="L1188" s="447"/>
      <c r="M1188" s="448"/>
      <c r="N1188" s="448"/>
      <c r="O1188" s="448"/>
    </row>
    <row r="1189" spans="1:15" s="43" customFormat="1">
      <c r="A1189" s="449"/>
      <c r="B1189" s="450"/>
      <c r="C1189" s="448"/>
      <c r="D1189" s="448"/>
      <c r="E1189" s="448"/>
      <c r="G1189" s="446"/>
      <c r="H1189" s="446"/>
      <c r="L1189" s="447"/>
      <c r="M1189" s="448"/>
      <c r="N1189" s="448"/>
      <c r="O1189" s="448"/>
    </row>
    <row r="1190" spans="1:15" s="43" customFormat="1">
      <c r="A1190" s="449"/>
      <c r="B1190" s="450"/>
      <c r="C1190" s="448"/>
      <c r="D1190" s="448"/>
      <c r="E1190" s="448"/>
      <c r="G1190" s="446"/>
      <c r="H1190" s="446"/>
      <c r="L1190" s="447"/>
      <c r="M1190" s="448"/>
      <c r="N1190" s="448"/>
      <c r="O1190" s="448"/>
    </row>
    <row r="1191" spans="1:15" s="43" customFormat="1">
      <c r="A1191" s="449"/>
      <c r="B1191" s="450"/>
      <c r="C1191" s="448"/>
      <c r="D1191" s="448"/>
      <c r="E1191" s="448"/>
      <c r="G1191" s="446"/>
      <c r="H1191" s="446"/>
      <c r="L1191" s="447"/>
      <c r="M1191" s="448"/>
      <c r="N1191" s="448"/>
      <c r="O1191" s="448"/>
    </row>
    <row r="1192" spans="1:15" s="43" customFormat="1">
      <c r="A1192" s="449"/>
      <c r="B1192" s="450"/>
      <c r="C1192" s="448"/>
      <c r="D1192" s="448"/>
      <c r="E1192" s="448"/>
      <c r="G1192" s="446"/>
      <c r="H1192" s="446"/>
      <c r="L1192" s="447"/>
      <c r="M1192" s="448"/>
      <c r="N1192" s="448"/>
      <c r="O1192" s="448"/>
    </row>
    <row r="1193" spans="1:15" s="43" customFormat="1">
      <c r="A1193" s="449"/>
      <c r="B1193" s="450"/>
      <c r="C1193" s="448"/>
      <c r="D1193" s="448"/>
      <c r="E1193" s="448"/>
      <c r="G1193" s="446"/>
      <c r="H1193" s="446"/>
      <c r="L1193" s="447"/>
      <c r="M1193" s="448"/>
      <c r="N1193" s="448"/>
      <c r="O1193" s="448"/>
    </row>
    <row r="1194" spans="1:15" s="43" customFormat="1">
      <c r="A1194" s="449"/>
      <c r="B1194" s="450"/>
      <c r="C1194" s="448"/>
      <c r="D1194" s="448"/>
      <c r="E1194" s="448"/>
      <c r="G1194" s="446"/>
      <c r="H1194" s="446"/>
      <c r="L1194" s="447"/>
      <c r="M1194" s="448"/>
      <c r="N1194" s="448"/>
      <c r="O1194" s="448"/>
    </row>
    <row r="1195" spans="1:15" s="43" customFormat="1">
      <c r="A1195" s="449"/>
      <c r="B1195" s="450"/>
      <c r="C1195" s="448"/>
      <c r="D1195" s="448"/>
      <c r="E1195" s="448"/>
      <c r="G1195" s="446"/>
      <c r="H1195" s="446"/>
      <c r="L1195" s="447"/>
      <c r="M1195" s="448"/>
      <c r="N1195" s="448"/>
      <c r="O1195" s="448"/>
    </row>
    <row r="1196" spans="1:15" s="43" customFormat="1">
      <c r="A1196" s="449"/>
      <c r="B1196" s="450"/>
      <c r="C1196" s="448"/>
      <c r="D1196" s="448"/>
      <c r="E1196" s="448"/>
      <c r="G1196" s="446"/>
      <c r="H1196" s="446"/>
      <c r="L1196" s="447"/>
      <c r="M1196" s="448"/>
      <c r="N1196" s="448"/>
      <c r="O1196" s="448"/>
    </row>
    <row r="1197" spans="1:15" s="43" customFormat="1">
      <c r="A1197" s="449"/>
      <c r="B1197" s="450"/>
      <c r="C1197" s="448"/>
      <c r="D1197" s="448"/>
      <c r="E1197" s="448"/>
      <c r="G1197" s="446"/>
      <c r="H1197" s="446"/>
      <c r="L1197" s="447"/>
      <c r="M1197" s="448"/>
      <c r="N1197" s="448"/>
      <c r="O1197" s="448"/>
    </row>
    <row r="1198" spans="1:15" s="43" customFormat="1">
      <c r="A1198" s="449"/>
      <c r="B1198" s="450"/>
      <c r="C1198" s="448"/>
      <c r="D1198" s="448"/>
      <c r="E1198" s="448"/>
      <c r="G1198" s="446"/>
      <c r="H1198" s="446"/>
      <c r="L1198" s="447"/>
      <c r="M1198" s="448"/>
      <c r="N1198" s="448"/>
      <c r="O1198" s="448"/>
    </row>
    <row r="1199" spans="1:15" s="43" customFormat="1">
      <c r="A1199" s="449"/>
      <c r="B1199" s="450"/>
      <c r="C1199" s="448"/>
      <c r="D1199" s="448"/>
      <c r="E1199" s="448"/>
      <c r="G1199" s="446"/>
      <c r="H1199" s="446"/>
      <c r="L1199" s="447"/>
      <c r="M1199" s="448"/>
      <c r="N1199" s="448"/>
      <c r="O1199" s="448"/>
    </row>
    <row r="1200" spans="1:15" s="43" customFormat="1">
      <c r="A1200" s="449"/>
      <c r="B1200" s="450"/>
      <c r="C1200" s="448"/>
      <c r="D1200" s="448"/>
      <c r="E1200" s="448"/>
      <c r="G1200" s="446"/>
      <c r="H1200" s="446"/>
      <c r="L1200" s="447"/>
      <c r="M1200" s="448"/>
      <c r="N1200" s="448"/>
      <c r="O1200" s="448"/>
    </row>
    <row r="1201" spans="1:15" s="43" customFormat="1">
      <c r="A1201" s="449"/>
      <c r="B1201" s="450"/>
      <c r="C1201" s="448"/>
      <c r="D1201" s="448"/>
      <c r="E1201" s="448"/>
      <c r="G1201" s="446"/>
      <c r="H1201" s="446"/>
      <c r="L1201" s="447"/>
      <c r="M1201" s="448"/>
      <c r="N1201" s="448"/>
      <c r="O1201" s="448"/>
    </row>
    <row r="1202" spans="1:15" s="43" customFormat="1">
      <c r="A1202" s="449"/>
      <c r="B1202" s="450"/>
      <c r="C1202" s="448"/>
      <c r="D1202" s="448"/>
      <c r="E1202" s="448"/>
      <c r="G1202" s="446"/>
      <c r="H1202" s="446"/>
      <c r="L1202" s="447"/>
      <c r="M1202" s="448"/>
      <c r="N1202" s="448"/>
      <c r="O1202" s="448"/>
    </row>
    <row r="1203" spans="1:15" s="43" customFormat="1">
      <c r="A1203" s="449"/>
      <c r="B1203" s="450"/>
      <c r="C1203" s="448"/>
      <c r="D1203" s="448"/>
      <c r="E1203" s="448"/>
      <c r="G1203" s="446"/>
      <c r="H1203" s="446"/>
      <c r="L1203" s="447"/>
      <c r="M1203" s="448"/>
      <c r="N1203" s="448"/>
      <c r="O1203" s="448"/>
    </row>
    <row r="1204" spans="1:15" s="43" customFormat="1">
      <c r="A1204" s="449"/>
      <c r="B1204" s="450"/>
      <c r="C1204" s="448"/>
      <c r="D1204" s="448"/>
      <c r="E1204" s="448"/>
      <c r="G1204" s="446"/>
      <c r="H1204" s="446"/>
      <c r="L1204" s="447"/>
      <c r="M1204" s="448"/>
      <c r="N1204" s="448"/>
      <c r="O1204" s="448"/>
    </row>
    <row r="1205" spans="1:15" s="43" customFormat="1">
      <c r="A1205" s="449"/>
      <c r="B1205" s="450"/>
      <c r="C1205" s="448"/>
      <c r="D1205" s="448"/>
      <c r="E1205" s="448"/>
      <c r="G1205" s="446"/>
      <c r="H1205" s="446"/>
      <c r="L1205" s="447"/>
      <c r="M1205" s="448"/>
      <c r="N1205" s="448"/>
      <c r="O1205" s="448"/>
    </row>
    <row r="1206" spans="1:15" s="43" customFormat="1">
      <c r="A1206" s="449"/>
      <c r="B1206" s="450"/>
      <c r="C1206" s="448"/>
      <c r="D1206" s="448"/>
      <c r="E1206" s="448"/>
      <c r="G1206" s="446"/>
      <c r="H1206" s="446"/>
      <c r="L1206" s="447"/>
      <c r="M1206" s="448"/>
      <c r="N1206" s="448"/>
      <c r="O1206" s="448"/>
    </row>
    <row r="1207" spans="1:15" s="43" customFormat="1">
      <c r="A1207" s="449"/>
      <c r="B1207" s="450"/>
      <c r="C1207" s="448"/>
      <c r="D1207" s="448"/>
      <c r="E1207" s="448"/>
      <c r="G1207" s="446"/>
      <c r="H1207" s="446"/>
      <c r="L1207" s="447"/>
      <c r="M1207" s="448"/>
      <c r="N1207" s="448"/>
      <c r="O1207" s="448"/>
    </row>
    <row r="1208" spans="1:15" s="43" customFormat="1">
      <c r="A1208" s="449"/>
      <c r="B1208" s="450"/>
      <c r="C1208" s="448"/>
      <c r="D1208" s="448"/>
      <c r="E1208" s="448"/>
      <c r="G1208" s="446"/>
      <c r="H1208" s="446"/>
      <c r="L1208" s="447"/>
      <c r="M1208" s="448"/>
      <c r="N1208" s="448"/>
      <c r="O1208" s="448"/>
    </row>
    <row r="1209" spans="1:15" s="43" customFormat="1">
      <c r="A1209" s="449"/>
      <c r="B1209" s="450"/>
      <c r="C1209" s="448"/>
      <c r="D1209" s="448"/>
      <c r="E1209" s="448"/>
      <c r="G1209" s="446"/>
      <c r="H1209" s="446"/>
      <c r="L1209" s="447"/>
      <c r="M1209" s="448"/>
      <c r="N1209" s="448"/>
      <c r="O1209" s="448"/>
    </row>
    <row r="1210" spans="1:15" s="43" customFormat="1">
      <c r="A1210" s="449"/>
      <c r="B1210" s="450"/>
      <c r="C1210" s="448"/>
      <c r="D1210" s="448"/>
      <c r="E1210" s="448"/>
      <c r="G1210" s="446"/>
      <c r="H1210" s="446"/>
      <c r="L1210" s="447"/>
      <c r="M1210" s="448"/>
      <c r="N1210" s="448"/>
      <c r="O1210" s="448"/>
    </row>
    <row r="1211" spans="1:15" s="43" customFormat="1">
      <c r="A1211" s="449"/>
      <c r="B1211" s="450"/>
      <c r="C1211" s="448"/>
      <c r="D1211" s="448"/>
      <c r="E1211" s="448"/>
      <c r="G1211" s="446"/>
      <c r="H1211" s="446"/>
      <c r="L1211" s="447"/>
      <c r="M1211" s="448"/>
      <c r="N1211" s="448"/>
      <c r="O1211" s="448"/>
    </row>
    <row r="1212" spans="1:15" s="43" customFormat="1">
      <c r="A1212" s="449"/>
      <c r="B1212" s="450"/>
      <c r="C1212" s="448"/>
      <c r="D1212" s="448"/>
      <c r="E1212" s="448"/>
      <c r="G1212" s="446"/>
      <c r="H1212" s="446"/>
      <c r="L1212" s="447"/>
      <c r="M1212" s="448"/>
      <c r="N1212" s="448"/>
      <c r="O1212" s="448"/>
    </row>
    <row r="1213" spans="1:15" s="43" customFormat="1">
      <c r="A1213" s="449"/>
      <c r="B1213" s="450"/>
      <c r="C1213" s="448"/>
      <c r="D1213" s="448"/>
      <c r="E1213" s="448"/>
      <c r="G1213" s="446"/>
      <c r="H1213" s="446"/>
      <c r="L1213" s="447"/>
      <c r="M1213" s="448"/>
      <c r="N1213" s="448"/>
      <c r="O1213" s="448"/>
    </row>
    <row r="1214" spans="1:15" s="43" customFormat="1">
      <c r="A1214" s="449"/>
      <c r="B1214" s="450"/>
      <c r="C1214" s="448"/>
      <c r="D1214" s="448"/>
      <c r="E1214" s="448"/>
      <c r="G1214" s="446"/>
      <c r="H1214" s="446"/>
      <c r="L1214" s="447"/>
      <c r="M1214" s="448"/>
      <c r="N1214" s="448"/>
      <c r="O1214" s="448"/>
    </row>
    <row r="1215" spans="1:15" s="43" customFormat="1">
      <c r="A1215" s="449"/>
      <c r="B1215" s="450"/>
      <c r="C1215" s="448"/>
      <c r="D1215" s="448"/>
      <c r="E1215" s="448"/>
      <c r="G1215" s="446"/>
      <c r="H1215" s="446"/>
      <c r="L1215" s="447"/>
      <c r="M1215" s="448"/>
      <c r="N1215" s="448"/>
      <c r="O1215" s="448"/>
    </row>
    <row r="1216" spans="1:15" s="43" customFormat="1">
      <c r="A1216" s="449"/>
      <c r="B1216" s="450"/>
      <c r="C1216" s="448"/>
      <c r="D1216" s="448"/>
      <c r="E1216" s="448"/>
      <c r="G1216" s="446"/>
      <c r="H1216" s="446"/>
      <c r="L1216" s="447"/>
      <c r="M1216" s="448"/>
      <c r="N1216" s="448"/>
      <c r="O1216" s="448"/>
    </row>
    <row r="1217" spans="1:15" s="43" customFormat="1">
      <c r="A1217" s="449"/>
      <c r="B1217" s="450"/>
      <c r="C1217" s="448"/>
      <c r="D1217" s="448"/>
      <c r="E1217" s="448"/>
      <c r="G1217" s="446"/>
      <c r="H1217" s="446"/>
      <c r="L1217" s="447"/>
      <c r="M1217" s="448"/>
      <c r="N1217" s="448"/>
      <c r="O1217" s="448"/>
    </row>
    <row r="1218" spans="1:15" s="43" customFormat="1">
      <c r="A1218" s="449"/>
      <c r="B1218" s="450"/>
      <c r="C1218" s="448"/>
      <c r="D1218" s="448"/>
      <c r="E1218" s="448"/>
      <c r="G1218" s="446"/>
      <c r="H1218" s="446"/>
      <c r="L1218" s="447"/>
      <c r="M1218" s="448"/>
      <c r="N1218" s="448"/>
      <c r="O1218" s="448"/>
    </row>
    <row r="1219" spans="1:15" s="43" customFormat="1">
      <c r="A1219" s="449"/>
      <c r="B1219" s="450"/>
      <c r="C1219" s="448"/>
      <c r="D1219" s="448"/>
      <c r="E1219" s="448"/>
      <c r="G1219" s="446"/>
      <c r="H1219" s="446"/>
      <c r="L1219" s="447"/>
      <c r="M1219" s="448"/>
      <c r="N1219" s="448"/>
      <c r="O1219" s="448"/>
    </row>
    <row r="1220" spans="1:15" s="43" customFormat="1">
      <c r="A1220" s="449"/>
      <c r="B1220" s="450"/>
      <c r="C1220" s="448"/>
      <c r="D1220" s="448"/>
      <c r="E1220" s="448"/>
      <c r="G1220" s="446"/>
      <c r="H1220" s="446"/>
      <c r="L1220" s="447"/>
      <c r="M1220" s="448"/>
      <c r="N1220" s="448"/>
      <c r="O1220" s="448"/>
    </row>
    <row r="1221" spans="1:15" s="43" customFormat="1">
      <c r="A1221" s="449"/>
      <c r="B1221" s="450"/>
      <c r="C1221" s="448"/>
      <c r="D1221" s="448"/>
      <c r="E1221" s="448"/>
      <c r="G1221" s="446"/>
      <c r="H1221" s="446"/>
      <c r="L1221" s="447"/>
      <c r="M1221" s="448"/>
      <c r="N1221" s="448"/>
      <c r="O1221" s="448"/>
    </row>
    <row r="1222" spans="1:15" s="43" customFormat="1">
      <c r="A1222" s="449"/>
      <c r="B1222" s="450"/>
      <c r="C1222" s="448"/>
      <c r="D1222" s="448"/>
      <c r="E1222" s="448"/>
      <c r="G1222" s="446"/>
      <c r="H1222" s="446"/>
      <c r="L1222" s="447"/>
      <c r="M1222" s="448"/>
      <c r="N1222" s="448"/>
      <c r="O1222" s="448"/>
    </row>
    <row r="1223" spans="1:15" s="43" customFormat="1">
      <c r="A1223" s="449"/>
      <c r="B1223" s="450"/>
      <c r="C1223" s="448"/>
      <c r="D1223" s="448"/>
      <c r="E1223" s="448"/>
      <c r="G1223" s="446"/>
      <c r="H1223" s="446"/>
      <c r="L1223" s="447"/>
      <c r="M1223" s="448"/>
      <c r="N1223" s="448"/>
      <c r="O1223" s="448"/>
    </row>
    <row r="1224" spans="1:15" s="43" customFormat="1">
      <c r="A1224" s="449"/>
      <c r="B1224" s="450"/>
      <c r="C1224" s="448"/>
      <c r="D1224" s="448"/>
      <c r="E1224" s="448"/>
      <c r="G1224" s="446"/>
      <c r="H1224" s="446"/>
      <c r="L1224" s="447"/>
      <c r="M1224" s="448"/>
      <c r="N1224" s="448"/>
      <c r="O1224" s="448"/>
    </row>
    <row r="1225" spans="1:15" s="43" customFormat="1">
      <c r="A1225" s="449"/>
      <c r="B1225" s="450"/>
      <c r="C1225" s="448"/>
      <c r="D1225" s="448"/>
      <c r="E1225" s="448"/>
      <c r="G1225" s="446"/>
      <c r="H1225" s="446"/>
      <c r="L1225" s="447"/>
      <c r="M1225" s="448"/>
      <c r="N1225" s="448"/>
      <c r="O1225" s="448"/>
    </row>
    <row r="1226" spans="1:15" s="43" customFormat="1">
      <c r="A1226" s="449"/>
      <c r="B1226" s="450"/>
      <c r="C1226" s="448"/>
      <c r="D1226" s="448"/>
      <c r="E1226" s="448"/>
      <c r="G1226" s="446"/>
      <c r="H1226" s="446"/>
      <c r="L1226" s="447"/>
      <c r="M1226" s="448"/>
      <c r="N1226" s="448"/>
      <c r="O1226" s="448"/>
    </row>
    <row r="1227" spans="1:15" s="43" customFormat="1">
      <c r="A1227" s="449"/>
      <c r="B1227" s="450"/>
      <c r="C1227" s="448"/>
      <c r="D1227" s="448"/>
      <c r="E1227" s="448"/>
      <c r="G1227" s="446"/>
      <c r="H1227" s="446"/>
      <c r="L1227" s="447"/>
      <c r="M1227" s="448"/>
      <c r="N1227" s="448"/>
      <c r="O1227" s="448"/>
    </row>
    <row r="1228" spans="1:15" s="43" customFormat="1">
      <c r="A1228" s="449"/>
      <c r="B1228" s="450"/>
      <c r="C1228" s="448"/>
      <c r="D1228" s="448"/>
      <c r="E1228" s="448"/>
      <c r="G1228" s="446"/>
      <c r="H1228" s="446"/>
      <c r="L1228" s="447"/>
      <c r="M1228" s="448"/>
      <c r="N1228" s="448"/>
      <c r="O1228" s="448"/>
    </row>
    <row r="1229" spans="1:15" s="43" customFormat="1">
      <c r="A1229" s="449"/>
      <c r="B1229" s="450"/>
      <c r="C1229" s="448"/>
      <c r="D1229" s="448"/>
      <c r="E1229" s="448"/>
      <c r="G1229" s="446"/>
      <c r="H1229" s="446"/>
      <c r="L1229" s="447"/>
      <c r="M1229" s="448"/>
      <c r="N1229" s="448"/>
      <c r="O1229" s="448"/>
    </row>
    <row r="1230" spans="1:15" s="43" customFormat="1">
      <c r="A1230" s="449"/>
      <c r="B1230" s="450"/>
      <c r="C1230" s="448"/>
      <c r="D1230" s="448"/>
      <c r="E1230" s="448"/>
      <c r="G1230" s="446"/>
      <c r="H1230" s="446"/>
      <c r="L1230" s="447"/>
      <c r="M1230" s="448"/>
      <c r="N1230" s="448"/>
      <c r="O1230" s="448"/>
    </row>
    <row r="1231" spans="1:15" s="43" customFormat="1">
      <c r="A1231" s="449"/>
      <c r="B1231" s="450"/>
      <c r="C1231" s="448"/>
      <c r="D1231" s="448"/>
      <c r="E1231" s="448"/>
      <c r="G1231" s="446"/>
      <c r="H1231" s="446"/>
      <c r="L1231" s="447"/>
      <c r="M1231" s="448"/>
      <c r="N1231" s="448"/>
      <c r="O1231" s="448"/>
    </row>
    <row r="1232" spans="1:15" s="43" customFormat="1">
      <c r="A1232" s="449"/>
      <c r="B1232" s="450"/>
      <c r="C1232" s="448"/>
      <c r="D1232" s="448"/>
      <c r="E1232" s="448"/>
      <c r="G1232" s="446"/>
      <c r="H1232" s="446"/>
      <c r="L1232" s="447"/>
      <c r="M1232" s="448"/>
      <c r="N1232" s="448"/>
      <c r="O1232" s="448"/>
    </row>
    <row r="1233" spans="1:15" s="43" customFormat="1">
      <c r="A1233" s="449"/>
      <c r="B1233" s="450"/>
      <c r="C1233" s="448"/>
      <c r="D1233" s="448"/>
      <c r="E1233" s="448"/>
      <c r="G1233" s="446"/>
      <c r="H1233" s="446"/>
      <c r="L1233" s="447"/>
      <c r="M1233" s="448"/>
      <c r="N1233" s="448"/>
      <c r="O1233" s="448"/>
    </row>
    <row r="1234" spans="1:15" s="43" customFormat="1">
      <c r="A1234" s="449"/>
      <c r="B1234" s="450"/>
      <c r="C1234" s="448"/>
      <c r="D1234" s="448"/>
      <c r="E1234" s="448"/>
      <c r="G1234" s="446"/>
      <c r="H1234" s="446"/>
      <c r="L1234" s="447"/>
      <c r="M1234" s="448"/>
      <c r="N1234" s="448"/>
      <c r="O1234" s="448"/>
    </row>
    <row r="1235" spans="1:15" s="43" customFormat="1">
      <c r="A1235" s="449"/>
      <c r="B1235" s="450"/>
      <c r="C1235" s="448"/>
      <c r="D1235" s="448"/>
      <c r="E1235" s="448"/>
      <c r="G1235" s="446"/>
      <c r="H1235" s="446"/>
      <c r="L1235" s="447"/>
      <c r="M1235" s="448"/>
      <c r="N1235" s="448"/>
      <c r="O1235" s="448"/>
    </row>
    <row r="1236" spans="1:15" s="43" customFormat="1">
      <c r="A1236" s="449"/>
      <c r="B1236" s="450"/>
      <c r="C1236" s="448"/>
      <c r="D1236" s="448"/>
      <c r="E1236" s="448"/>
      <c r="G1236" s="446"/>
      <c r="H1236" s="446"/>
      <c r="L1236" s="447"/>
      <c r="M1236" s="448"/>
      <c r="N1236" s="448"/>
      <c r="O1236" s="448"/>
    </row>
    <row r="1237" spans="1:15" s="43" customFormat="1">
      <c r="A1237" s="449"/>
      <c r="B1237" s="450"/>
      <c r="C1237" s="448"/>
      <c r="D1237" s="448"/>
      <c r="E1237" s="448"/>
      <c r="G1237" s="446"/>
      <c r="H1237" s="446"/>
      <c r="L1237" s="447"/>
      <c r="M1237" s="448"/>
      <c r="N1237" s="448"/>
      <c r="O1237" s="448"/>
    </row>
    <row r="1238" spans="1:15" s="43" customFormat="1">
      <c r="A1238" s="449"/>
      <c r="B1238" s="450"/>
      <c r="C1238" s="448"/>
      <c r="D1238" s="448"/>
      <c r="E1238" s="448"/>
      <c r="G1238" s="446"/>
      <c r="H1238" s="446"/>
      <c r="L1238" s="447"/>
      <c r="M1238" s="448"/>
      <c r="N1238" s="448"/>
      <c r="O1238" s="448"/>
    </row>
    <row r="1239" spans="1:15" s="43" customFormat="1">
      <c r="A1239" s="449"/>
      <c r="B1239" s="450"/>
      <c r="C1239" s="448"/>
      <c r="D1239" s="448"/>
      <c r="E1239" s="448"/>
      <c r="G1239" s="446"/>
      <c r="H1239" s="446"/>
      <c r="L1239" s="447"/>
      <c r="M1239" s="448"/>
      <c r="N1239" s="448"/>
      <c r="O1239" s="448"/>
    </row>
    <row r="1240" spans="1:15" s="43" customFormat="1">
      <c r="A1240" s="449"/>
      <c r="B1240" s="450"/>
      <c r="C1240" s="448"/>
      <c r="D1240" s="448"/>
      <c r="E1240" s="448"/>
      <c r="G1240" s="446"/>
      <c r="H1240" s="446"/>
      <c r="L1240" s="447"/>
      <c r="M1240" s="448"/>
      <c r="N1240" s="448"/>
      <c r="O1240" s="448"/>
    </row>
    <row r="1241" spans="1:15" s="43" customFormat="1">
      <c r="A1241" s="449"/>
      <c r="B1241" s="450"/>
      <c r="C1241" s="448"/>
      <c r="D1241" s="448"/>
      <c r="E1241" s="448"/>
      <c r="G1241" s="446"/>
      <c r="H1241" s="446"/>
      <c r="L1241" s="447"/>
      <c r="M1241" s="448"/>
      <c r="N1241" s="448"/>
      <c r="O1241" s="448"/>
    </row>
    <row r="1242" spans="1:15" s="43" customFormat="1">
      <c r="A1242" s="449"/>
      <c r="B1242" s="450"/>
      <c r="C1242" s="448"/>
      <c r="D1242" s="448"/>
      <c r="E1242" s="448"/>
      <c r="G1242" s="446"/>
      <c r="H1242" s="446"/>
      <c r="L1242" s="447"/>
      <c r="M1242" s="448"/>
      <c r="N1242" s="448"/>
      <c r="O1242" s="448"/>
    </row>
    <row r="1243" spans="1:15" s="43" customFormat="1">
      <c r="A1243" s="449"/>
      <c r="B1243" s="450"/>
      <c r="C1243" s="448"/>
      <c r="D1243" s="448"/>
      <c r="E1243" s="448"/>
      <c r="G1243" s="446"/>
      <c r="H1243" s="446"/>
      <c r="L1243" s="447"/>
      <c r="M1243" s="448"/>
      <c r="N1243" s="448"/>
      <c r="O1243" s="448"/>
    </row>
    <row r="1244" spans="1:15" s="43" customFormat="1">
      <c r="A1244" s="449"/>
      <c r="B1244" s="450"/>
      <c r="C1244" s="448"/>
      <c r="D1244" s="448"/>
      <c r="E1244" s="448"/>
      <c r="G1244" s="446"/>
      <c r="H1244" s="446"/>
      <c r="L1244" s="447"/>
      <c r="M1244" s="448"/>
      <c r="N1244" s="448"/>
      <c r="O1244" s="448"/>
    </row>
    <row r="1245" spans="1:15" s="43" customFormat="1">
      <c r="A1245" s="449"/>
      <c r="B1245" s="450"/>
      <c r="C1245" s="448"/>
      <c r="D1245" s="448"/>
      <c r="E1245" s="448"/>
      <c r="G1245" s="446"/>
      <c r="H1245" s="446"/>
      <c r="L1245" s="447"/>
      <c r="M1245" s="448"/>
      <c r="N1245" s="448"/>
      <c r="O1245" s="448"/>
    </row>
    <row r="1246" spans="1:15" s="43" customFormat="1">
      <c r="A1246" s="449"/>
      <c r="B1246" s="450"/>
      <c r="C1246" s="448"/>
      <c r="D1246" s="448"/>
      <c r="E1246" s="448"/>
      <c r="G1246" s="446"/>
      <c r="H1246" s="446"/>
      <c r="L1246" s="447"/>
      <c r="M1246" s="448"/>
      <c r="N1246" s="448"/>
      <c r="O1246" s="448"/>
    </row>
    <row r="1247" spans="1:15" s="43" customFormat="1">
      <c r="A1247" s="449"/>
      <c r="B1247" s="450"/>
      <c r="C1247" s="448"/>
      <c r="D1247" s="448"/>
      <c r="E1247" s="448"/>
      <c r="G1247" s="446"/>
      <c r="H1247" s="446"/>
      <c r="L1247" s="447"/>
      <c r="M1247" s="448"/>
      <c r="N1247" s="448"/>
      <c r="O1247" s="448"/>
    </row>
    <row r="1248" spans="1:15" s="43" customFormat="1">
      <c r="A1248" s="449"/>
      <c r="B1248" s="450"/>
      <c r="C1248" s="448"/>
      <c r="D1248" s="448"/>
      <c r="E1248" s="448"/>
      <c r="G1248" s="446"/>
      <c r="H1248" s="446"/>
      <c r="L1248" s="447"/>
      <c r="M1248" s="448"/>
      <c r="N1248" s="448"/>
      <c r="O1248" s="448"/>
    </row>
    <row r="1249" spans="1:15" s="43" customFormat="1">
      <c r="A1249" s="449"/>
      <c r="B1249" s="450"/>
      <c r="C1249" s="448"/>
      <c r="D1249" s="448"/>
      <c r="E1249" s="448"/>
      <c r="G1249" s="446"/>
      <c r="H1249" s="446"/>
      <c r="L1249" s="447"/>
      <c r="M1249" s="448"/>
      <c r="N1249" s="448"/>
      <c r="O1249" s="448"/>
    </row>
    <row r="1250" spans="1:15" s="43" customFormat="1">
      <c r="A1250" s="449"/>
      <c r="B1250" s="450"/>
      <c r="C1250" s="448"/>
      <c r="D1250" s="448"/>
      <c r="E1250" s="448"/>
      <c r="G1250" s="446"/>
      <c r="H1250" s="446"/>
      <c r="L1250" s="447"/>
      <c r="M1250" s="448"/>
      <c r="N1250" s="448"/>
      <c r="O1250" s="448"/>
    </row>
    <row r="1251" spans="1:15" s="43" customFormat="1">
      <c r="A1251" s="449"/>
      <c r="B1251" s="450"/>
      <c r="C1251" s="448"/>
      <c r="D1251" s="448"/>
      <c r="E1251" s="448"/>
      <c r="G1251" s="446"/>
      <c r="H1251" s="446"/>
      <c r="L1251" s="447"/>
      <c r="M1251" s="448"/>
      <c r="N1251" s="448"/>
      <c r="O1251" s="448"/>
    </row>
    <row r="1252" spans="1:15" s="43" customFormat="1">
      <c r="A1252" s="449"/>
      <c r="B1252" s="450"/>
      <c r="C1252" s="448"/>
      <c r="D1252" s="448"/>
      <c r="E1252" s="448"/>
      <c r="G1252" s="446"/>
      <c r="H1252" s="446"/>
      <c r="L1252" s="447"/>
      <c r="M1252" s="448"/>
      <c r="N1252" s="448"/>
      <c r="O1252" s="448"/>
    </row>
    <row r="1253" spans="1:15" s="43" customFormat="1">
      <c r="A1253" s="449"/>
      <c r="B1253" s="450"/>
      <c r="C1253" s="448"/>
      <c r="D1253" s="448"/>
      <c r="E1253" s="448"/>
      <c r="G1253" s="446"/>
      <c r="H1253" s="446"/>
      <c r="L1253" s="447"/>
      <c r="M1253" s="448"/>
      <c r="N1253" s="448"/>
      <c r="O1253" s="448"/>
    </row>
    <row r="1254" spans="1:15" s="43" customFormat="1">
      <c r="A1254" s="449"/>
      <c r="B1254" s="450"/>
      <c r="C1254" s="448"/>
      <c r="D1254" s="448"/>
      <c r="E1254" s="448"/>
      <c r="G1254" s="446"/>
      <c r="H1254" s="446"/>
      <c r="L1254" s="447"/>
      <c r="M1254" s="448"/>
      <c r="N1254" s="448"/>
      <c r="O1254" s="448"/>
    </row>
    <row r="1255" spans="1:15" s="43" customFormat="1">
      <c r="A1255" s="449"/>
      <c r="B1255" s="450"/>
      <c r="C1255" s="448"/>
      <c r="D1255" s="448"/>
      <c r="E1255" s="448"/>
      <c r="G1255" s="446"/>
      <c r="H1255" s="446"/>
      <c r="L1255" s="447"/>
      <c r="M1255" s="448"/>
      <c r="N1255" s="448"/>
      <c r="O1255" s="448"/>
    </row>
    <row r="1256" spans="1:15" s="43" customFormat="1">
      <c r="A1256" s="449"/>
      <c r="B1256" s="450"/>
      <c r="C1256" s="448"/>
      <c r="D1256" s="448"/>
      <c r="E1256" s="448"/>
      <c r="G1256" s="446"/>
      <c r="H1256" s="446"/>
      <c r="L1256" s="447"/>
      <c r="M1256" s="448"/>
      <c r="N1256" s="448"/>
      <c r="O1256" s="448"/>
    </row>
    <row r="1257" spans="1:15" s="43" customFormat="1">
      <c r="A1257" s="449"/>
      <c r="B1257" s="450"/>
      <c r="C1257" s="448"/>
      <c r="D1257" s="448"/>
      <c r="E1257" s="448"/>
      <c r="G1257" s="446"/>
      <c r="H1257" s="446"/>
      <c r="L1257" s="447"/>
      <c r="M1257" s="448"/>
      <c r="N1257" s="448"/>
      <c r="O1257" s="448"/>
    </row>
    <row r="1258" spans="1:15" s="43" customFormat="1">
      <c r="A1258" s="449"/>
      <c r="B1258" s="450"/>
      <c r="C1258" s="448"/>
      <c r="D1258" s="448"/>
      <c r="E1258" s="448"/>
      <c r="G1258" s="446"/>
      <c r="H1258" s="446"/>
      <c r="L1258" s="447"/>
      <c r="M1258" s="448"/>
      <c r="N1258" s="448"/>
      <c r="O1258" s="448"/>
    </row>
    <row r="1259" spans="1:15" s="43" customFormat="1">
      <c r="A1259" s="449"/>
      <c r="B1259" s="450"/>
      <c r="C1259" s="448"/>
      <c r="D1259" s="448"/>
      <c r="E1259" s="448"/>
      <c r="G1259" s="446"/>
      <c r="H1259" s="446"/>
      <c r="L1259" s="447"/>
      <c r="M1259" s="448"/>
      <c r="N1259" s="448"/>
      <c r="O1259" s="448"/>
    </row>
    <row r="1260" spans="1:15" s="43" customFormat="1">
      <c r="A1260" s="449"/>
      <c r="B1260" s="450"/>
      <c r="C1260" s="448"/>
      <c r="D1260" s="448"/>
      <c r="E1260" s="448"/>
      <c r="G1260" s="446"/>
      <c r="H1260" s="446"/>
      <c r="L1260" s="447"/>
      <c r="M1260" s="448"/>
      <c r="N1260" s="448"/>
      <c r="O1260" s="448"/>
    </row>
    <row r="1261" spans="1:15" s="43" customFormat="1">
      <c r="A1261" s="449"/>
      <c r="B1261" s="450"/>
      <c r="C1261" s="448"/>
      <c r="D1261" s="448"/>
      <c r="E1261" s="448"/>
      <c r="G1261" s="446"/>
      <c r="H1261" s="446"/>
      <c r="L1261" s="447"/>
      <c r="M1261" s="448"/>
      <c r="N1261" s="448"/>
      <c r="O1261" s="448"/>
    </row>
    <row r="1262" spans="1:15" s="43" customFormat="1">
      <c r="A1262" s="449"/>
      <c r="B1262" s="450"/>
      <c r="C1262" s="448"/>
      <c r="D1262" s="448"/>
      <c r="E1262" s="448"/>
      <c r="G1262" s="446"/>
      <c r="H1262" s="446"/>
      <c r="L1262" s="447"/>
      <c r="M1262" s="448"/>
      <c r="N1262" s="448"/>
      <c r="O1262" s="448"/>
    </row>
    <row r="1263" spans="1:15" s="43" customFormat="1">
      <c r="A1263" s="449"/>
      <c r="B1263" s="450"/>
      <c r="C1263" s="448"/>
      <c r="D1263" s="448"/>
      <c r="E1263" s="448"/>
      <c r="G1263" s="446"/>
      <c r="H1263" s="446"/>
      <c r="L1263" s="447"/>
      <c r="M1263" s="448"/>
      <c r="N1263" s="448"/>
      <c r="O1263" s="448"/>
    </row>
    <row r="1264" spans="1:15" s="43" customFormat="1">
      <c r="A1264" s="449"/>
      <c r="B1264" s="450"/>
      <c r="C1264" s="448"/>
      <c r="D1264" s="448"/>
      <c r="E1264" s="448"/>
      <c r="G1264" s="446"/>
      <c r="H1264" s="446"/>
      <c r="L1264" s="447"/>
      <c r="M1264" s="448"/>
      <c r="N1264" s="448"/>
      <c r="O1264" s="448"/>
    </row>
    <row r="1265" spans="1:15" s="43" customFormat="1">
      <c r="A1265" s="449"/>
      <c r="B1265" s="450"/>
      <c r="C1265" s="448"/>
      <c r="D1265" s="448"/>
      <c r="E1265" s="448"/>
      <c r="G1265" s="446"/>
      <c r="H1265" s="446"/>
      <c r="L1265" s="447"/>
      <c r="M1265" s="448"/>
      <c r="N1265" s="448"/>
      <c r="O1265" s="448"/>
    </row>
    <row r="1266" spans="1:15" s="43" customFormat="1">
      <c r="A1266" s="449"/>
      <c r="B1266" s="450"/>
      <c r="C1266" s="448"/>
      <c r="D1266" s="448"/>
      <c r="E1266" s="448"/>
      <c r="G1266" s="446"/>
      <c r="H1266" s="446"/>
      <c r="L1266" s="447"/>
      <c r="M1266" s="448"/>
      <c r="N1266" s="448"/>
      <c r="O1266" s="448"/>
    </row>
    <row r="1267" spans="1:15" s="43" customFormat="1">
      <c r="A1267" s="449"/>
      <c r="B1267" s="450"/>
      <c r="C1267" s="448"/>
      <c r="D1267" s="448"/>
      <c r="E1267" s="448"/>
      <c r="G1267" s="446"/>
      <c r="H1267" s="446"/>
      <c r="L1267" s="447"/>
      <c r="M1267" s="448"/>
      <c r="N1267" s="448"/>
      <c r="O1267" s="448"/>
    </row>
    <row r="1268" spans="1:15" s="43" customFormat="1">
      <c r="A1268" s="449"/>
      <c r="B1268" s="450"/>
      <c r="C1268" s="448"/>
      <c r="D1268" s="448"/>
      <c r="E1268" s="448"/>
      <c r="G1268" s="446"/>
      <c r="H1268" s="446"/>
      <c r="L1268" s="447"/>
      <c r="M1268" s="448"/>
      <c r="N1268" s="448"/>
      <c r="O1268" s="448"/>
    </row>
    <row r="1269" spans="1:15" s="43" customFormat="1">
      <c r="A1269" s="449"/>
      <c r="B1269" s="450"/>
      <c r="C1269" s="448"/>
      <c r="D1269" s="448"/>
      <c r="E1269" s="448"/>
      <c r="G1269" s="446"/>
      <c r="H1269" s="446"/>
      <c r="L1269" s="447"/>
      <c r="M1269" s="448"/>
      <c r="N1269" s="448"/>
      <c r="O1269" s="448"/>
    </row>
    <row r="1270" spans="1:15" s="43" customFormat="1">
      <c r="A1270" s="449"/>
      <c r="B1270" s="450"/>
      <c r="C1270" s="448"/>
      <c r="D1270" s="448"/>
      <c r="E1270" s="448"/>
      <c r="G1270" s="446"/>
      <c r="H1270" s="446"/>
      <c r="L1270" s="447"/>
      <c r="M1270" s="448"/>
      <c r="N1270" s="448"/>
      <c r="O1270" s="448"/>
    </row>
    <row r="1271" spans="1:15" s="43" customFormat="1">
      <c r="A1271" s="449"/>
      <c r="B1271" s="450"/>
      <c r="C1271" s="448"/>
      <c r="D1271" s="448"/>
      <c r="E1271" s="448"/>
      <c r="G1271" s="446"/>
      <c r="H1271" s="446"/>
      <c r="L1271" s="447"/>
      <c r="M1271" s="448"/>
      <c r="N1271" s="448"/>
      <c r="O1271" s="448"/>
    </row>
    <row r="1272" spans="1:15" s="43" customFormat="1">
      <c r="A1272" s="449"/>
      <c r="B1272" s="450"/>
      <c r="C1272" s="448"/>
      <c r="D1272" s="448"/>
      <c r="E1272" s="448"/>
      <c r="G1272" s="446"/>
      <c r="H1272" s="446"/>
      <c r="L1272" s="447"/>
      <c r="M1272" s="448"/>
      <c r="N1272" s="448"/>
      <c r="O1272" s="448"/>
    </row>
    <row r="1273" spans="1:15" s="43" customFormat="1">
      <c r="A1273" s="449"/>
      <c r="B1273" s="450"/>
      <c r="C1273" s="448"/>
      <c r="D1273" s="448"/>
      <c r="E1273" s="448"/>
      <c r="G1273" s="446"/>
      <c r="H1273" s="446"/>
      <c r="L1273" s="447"/>
      <c r="M1273" s="448"/>
      <c r="N1273" s="448"/>
      <c r="O1273" s="448"/>
    </row>
    <row r="1274" spans="1:15" s="43" customFormat="1">
      <c r="A1274" s="449"/>
      <c r="B1274" s="450"/>
      <c r="C1274" s="448"/>
      <c r="D1274" s="448"/>
      <c r="E1274" s="448"/>
      <c r="G1274" s="446"/>
      <c r="H1274" s="446"/>
      <c r="L1274" s="447"/>
      <c r="M1274" s="448"/>
      <c r="N1274" s="448"/>
      <c r="O1274" s="448"/>
    </row>
    <row r="1275" spans="1:15" s="43" customFormat="1">
      <c r="A1275" s="449"/>
      <c r="B1275" s="450"/>
      <c r="C1275" s="448"/>
      <c r="D1275" s="448"/>
      <c r="E1275" s="448"/>
      <c r="G1275" s="446"/>
      <c r="H1275" s="446"/>
      <c r="L1275" s="447"/>
      <c r="M1275" s="448"/>
      <c r="N1275" s="448"/>
      <c r="O1275" s="448"/>
    </row>
    <row r="1276" spans="1:15" s="43" customFormat="1">
      <c r="A1276" s="449"/>
      <c r="B1276" s="450"/>
      <c r="C1276" s="448"/>
      <c r="D1276" s="448"/>
      <c r="E1276" s="448"/>
      <c r="G1276" s="446"/>
      <c r="H1276" s="446"/>
      <c r="L1276" s="447"/>
      <c r="M1276" s="448"/>
      <c r="N1276" s="448"/>
      <c r="O1276" s="448"/>
    </row>
    <row r="1277" spans="1:15" s="43" customFormat="1">
      <c r="A1277" s="449"/>
      <c r="B1277" s="450"/>
      <c r="C1277" s="448"/>
      <c r="D1277" s="448"/>
      <c r="E1277" s="448"/>
      <c r="G1277" s="446"/>
      <c r="H1277" s="446"/>
      <c r="L1277" s="447"/>
      <c r="M1277" s="448"/>
      <c r="N1277" s="448"/>
      <c r="O1277" s="448"/>
    </row>
    <row r="1278" spans="1:15" s="43" customFormat="1">
      <c r="A1278" s="449"/>
      <c r="B1278" s="450"/>
      <c r="C1278" s="448"/>
      <c r="D1278" s="448"/>
      <c r="E1278" s="448"/>
      <c r="G1278" s="446"/>
      <c r="H1278" s="446"/>
      <c r="L1278" s="447"/>
      <c r="M1278" s="448"/>
      <c r="N1278" s="448"/>
      <c r="O1278" s="448"/>
    </row>
    <row r="1279" spans="1:15" s="43" customFormat="1">
      <c r="A1279" s="449"/>
      <c r="B1279" s="450"/>
      <c r="C1279" s="448"/>
      <c r="D1279" s="448"/>
      <c r="E1279" s="448"/>
      <c r="G1279" s="446"/>
      <c r="H1279" s="446"/>
      <c r="L1279" s="447"/>
      <c r="M1279" s="448"/>
      <c r="N1279" s="448"/>
      <c r="O1279" s="448"/>
    </row>
    <row r="1280" spans="1:15" s="43" customFormat="1">
      <c r="A1280" s="449"/>
      <c r="B1280" s="450"/>
      <c r="C1280" s="448"/>
      <c r="D1280" s="448"/>
      <c r="E1280" s="448"/>
      <c r="G1280" s="446"/>
      <c r="H1280" s="446"/>
      <c r="L1280" s="447"/>
      <c r="M1280" s="448"/>
      <c r="N1280" s="448"/>
      <c r="O1280" s="448"/>
    </row>
    <row r="1281" spans="1:15" s="43" customFormat="1">
      <c r="A1281" s="449"/>
      <c r="B1281" s="450"/>
      <c r="C1281" s="448"/>
      <c r="D1281" s="448"/>
      <c r="E1281" s="448"/>
      <c r="G1281" s="446"/>
      <c r="H1281" s="446"/>
      <c r="L1281" s="447"/>
      <c r="M1281" s="448"/>
      <c r="N1281" s="448"/>
      <c r="O1281" s="448"/>
    </row>
    <row r="1282" spans="1:15" s="43" customFormat="1">
      <c r="A1282" s="449"/>
      <c r="B1282" s="450"/>
      <c r="C1282" s="448"/>
      <c r="D1282" s="448"/>
      <c r="E1282" s="448"/>
      <c r="G1282" s="446"/>
      <c r="H1282" s="446"/>
      <c r="L1282" s="447"/>
      <c r="M1282" s="448"/>
      <c r="N1282" s="448"/>
      <c r="O1282" s="448"/>
    </row>
    <row r="1283" spans="1:15" s="43" customFormat="1">
      <c r="A1283" s="449"/>
      <c r="B1283" s="450"/>
      <c r="C1283" s="448"/>
      <c r="D1283" s="448"/>
      <c r="E1283" s="448"/>
      <c r="G1283" s="446"/>
      <c r="H1283" s="446"/>
      <c r="L1283" s="447"/>
      <c r="M1283" s="448"/>
      <c r="N1283" s="448"/>
      <c r="O1283" s="448"/>
    </row>
    <row r="1284" spans="1:15" s="43" customFormat="1">
      <c r="A1284" s="449"/>
      <c r="B1284" s="450"/>
      <c r="C1284" s="448"/>
      <c r="D1284" s="448"/>
      <c r="E1284" s="448"/>
      <c r="G1284" s="446"/>
      <c r="H1284" s="446"/>
      <c r="L1284" s="447"/>
      <c r="M1284" s="448"/>
      <c r="N1284" s="448"/>
      <c r="O1284" s="448"/>
    </row>
    <row r="1285" spans="1:15" s="43" customFormat="1">
      <c r="A1285" s="449"/>
      <c r="B1285" s="450"/>
      <c r="C1285" s="448"/>
      <c r="D1285" s="448"/>
      <c r="E1285" s="448"/>
      <c r="G1285" s="446"/>
      <c r="H1285" s="446"/>
      <c r="L1285" s="447"/>
      <c r="M1285" s="448"/>
      <c r="N1285" s="448"/>
      <c r="O1285" s="448"/>
    </row>
    <row r="1286" spans="1:15" s="43" customFormat="1">
      <c r="A1286" s="449"/>
      <c r="B1286" s="450"/>
      <c r="C1286" s="448"/>
      <c r="D1286" s="448"/>
      <c r="E1286" s="448"/>
      <c r="G1286" s="446"/>
      <c r="H1286" s="446"/>
      <c r="L1286" s="447"/>
      <c r="M1286" s="448"/>
      <c r="N1286" s="448"/>
      <c r="O1286" s="448"/>
    </row>
    <row r="1287" spans="1:15" s="43" customFormat="1">
      <c r="A1287" s="449"/>
      <c r="B1287" s="450"/>
      <c r="C1287" s="448"/>
      <c r="D1287" s="448"/>
      <c r="E1287" s="448"/>
      <c r="G1287" s="446"/>
      <c r="H1287" s="446"/>
      <c r="L1287" s="447"/>
      <c r="M1287" s="448"/>
      <c r="N1287" s="448"/>
      <c r="O1287" s="448"/>
    </row>
    <row r="1288" spans="1:15" s="43" customFormat="1">
      <c r="A1288" s="449"/>
      <c r="B1288" s="450"/>
      <c r="C1288" s="448"/>
      <c r="D1288" s="448"/>
      <c r="E1288" s="448"/>
      <c r="G1288" s="446"/>
      <c r="H1288" s="446"/>
      <c r="L1288" s="447"/>
      <c r="M1288" s="448"/>
      <c r="N1288" s="448"/>
      <c r="O1288" s="448"/>
    </row>
    <row r="1289" spans="1:15" s="43" customFormat="1">
      <c r="A1289" s="449"/>
      <c r="B1289" s="450"/>
      <c r="C1289" s="448"/>
      <c r="D1289" s="448"/>
      <c r="E1289" s="448"/>
      <c r="G1289" s="446"/>
      <c r="H1289" s="446"/>
      <c r="L1289" s="447"/>
      <c r="M1289" s="448"/>
      <c r="N1289" s="448"/>
      <c r="O1289" s="448"/>
    </row>
    <row r="1290" spans="1:15" s="43" customFormat="1">
      <c r="A1290" s="449"/>
      <c r="B1290" s="450"/>
      <c r="C1290" s="448"/>
      <c r="D1290" s="448"/>
      <c r="E1290" s="448"/>
      <c r="G1290" s="446"/>
      <c r="H1290" s="446"/>
      <c r="L1290" s="447"/>
      <c r="M1290" s="448"/>
      <c r="N1290" s="448"/>
      <c r="O1290" s="448"/>
    </row>
    <row r="1291" spans="1:15" s="43" customFormat="1">
      <c r="A1291" s="449"/>
      <c r="B1291" s="450"/>
      <c r="C1291" s="448"/>
      <c r="D1291" s="448"/>
      <c r="E1291" s="448"/>
      <c r="G1291" s="446"/>
      <c r="H1291" s="446"/>
      <c r="L1291" s="447"/>
      <c r="M1291" s="448"/>
      <c r="N1291" s="448"/>
      <c r="O1291" s="448"/>
    </row>
    <row r="1292" spans="1:15" s="43" customFormat="1">
      <c r="A1292" s="449"/>
      <c r="B1292" s="450"/>
      <c r="C1292" s="448"/>
      <c r="D1292" s="448"/>
      <c r="E1292" s="448"/>
      <c r="G1292" s="446"/>
      <c r="H1292" s="446"/>
      <c r="L1292" s="447"/>
      <c r="M1292" s="448"/>
      <c r="N1292" s="448"/>
      <c r="O1292" s="448"/>
    </row>
    <row r="1293" spans="1:15" s="43" customFormat="1">
      <c r="A1293" s="449"/>
      <c r="B1293" s="450"/>
      <c r="C1293" s="448"/>
      <c r="D1293" s="448"/>
      <c r="E1293" s="448"/>
      <c r="G1293" s="446"/>
      <c r="H1293" s="446"/>
      <c r="L1293" s="447"/>
      <c r="M1293" s="448"/>
      <c r="N1293" s="448"/>
      <c r="O1293" s="448"/>
    </row>
    <row r="1294" spans="1:15" s="43" customFormat="1">
      <c r="A1294" s="449"/>
      <c r="B1294" s="450"/>
      <c r="C1294" s="448"/>
      <c r="D1294" s="448"/>
      <c r="E1294" s="448"/>
      <c r="G1294" s="446"/>
      <c r="H1294" s="446"/>
      <c r="L1294" s="447"/>
      <c r="M1294" s="448"/>
      <c r="N1294" s="448"/>
      <c r="O1294" s="448"/>
    </row>
    <row r="1295" spans="1:15" s="43" customFormat="1">
      <c r="A1295" s="449"/>
      <c r="B1295" s="450"/>
      <c r="C1295" s="448"/>
      <c r="D1295" s="448"/>
      <c r="E1295" s="448"/>
      <c r="G1295" s="446"/>
      <c r="H1295" s="446"/>
      <c r="L1295" s="447"/>
      <c r="M1295" s="448"/>
      <c r="N1295" s="448"/>
      <c r="O1295" s="448"/>
    </row>
    <row r="1296" spans="1:15" s="43" customFormat="1">
      <c r="A1296" s="449"/>
      <c r="B1296" s="450"/>
      <c r="C1296" s="448"/>
      <c r="D1296" s="448"/>
      <c r="E1296" s="448"/>
      <c r="G1296" s="446"/>
      <c r="H1296" s="446"/>
      <c r="L1296" s="447"/>
      <c r="M1296" s="448"/>
      <c r="N1296" s="448"/>
      <c r="O1296" s="448"/>
    </row>
    <row r="1297" spans="1:15" s="43" customFormat="1">
      <c r="A1297" s="449"/>
      <c r="B1297" s="450"/>
      <c r="C1297" s="448"/>
      <c r="D1297" s="448"/>
      <c r="E1297" s="448"/>
      <c r="G1297" s="446"/>
      <c r="H1297" s="446"/>
      <c r="L1297" s="447"/>
      <c r="M1297" s="448"/>
      <c r="N1297" s="448"/>
      <c r="O1297" s="448"/>
    </row>
    <row r="1298" spans="1:15" s="43" customFormat="1">
      <c r="A1298" s="449"/>
      <c r="B1298" s="450"/>
      <c r="C1298" s="448"/>
      <c r="D1298" s="448"/>
      <c r="E1298" s="448"/>
      <c r="G1298" s="446"/>
      <c r="H1298" s="446"/>
      <c r="L1298" s="447"/>
      <c r="M1298" s="448"/>
      <c r="N1298" s="448"/>
      <c r="O1298" s="448"/>
    </row>
    <row r="1299" spans="1:15" s="43" customFormat="1">
      <c r="A1299" s="449"/>
      <c r="B1299" s="450"/>
      <c r="C1299" s="448"/>
      <c r="D1299" s="448"/>
      <c r="E1299" s="448"/>
      <c r="G1299" s="446"/>
      <c r="H1299" s="446"/>
      <c r="L1299" s="447"/>
      <c r="M1299" s="448"/>
      <c r="N1299" s="448"/>
      <c r="O1299" s="448"/>
    </row>
    <row r="1300" spans="1:15" s="43" customFormat="1">
      <c r="A1300" s="449"/>
      <c r="B1300" s="450"/>
      <c r="C1300" s="448"/>
      <c r="D1300" s="448"/>
      <c r="E1300" s="448"/>
      <c r="G1300" s="446"/>
      <c r="H1300" s="446"/>
      <c r="L1300" s="447"/>
      <c r="M1300" s="448"/>
      <c r="N1300" s="448"/>
      <c r="O1300" s="448"/>
    </row>
    <row r="1301" spans="1:15" s="43" customFormat="1">
      <c r="A1301" s="449"/>
      <c r="B1301" s="450"/>
      <c r="C1301" s="448"/>
      <c r="D1301" s="448"/>
      <c r="E1301" s="448"/>
      <c r="G1301" s="446"/>
      <c r="H1301" s="446"/>
      <c r="L1301" s="447"/>
      <c r="M1301" s="448"/>
      <c r="N1301" s="448"/>
      <c r="O1301" s="448"/>
    </row>
    <row r="1302" spans="1:15" s="43" customFormat="1">
      <c r="A1302" s="449"/>
      <c r="B1302" s="450"/>
      <c r="C1302" s="448"/>
      <c r="D1302" s="448"/>
      <c r="E1302" s="448"/>
      <c r="G1302" s="446"/>
      <c r="H1302" s="446"/>
      <c r="L1302" s="447"/>
      <c r="M1302" s="448"/>
      <c r="N1302" s="448"/>
      <c r="O1302" s="448"/>
    </row>
    <row r="1303" spans="1:15" s="43" customFormat="1">
      <c r="A1303" s="449"/>
      <c r="B1303" s="450"/>
      <c r="C1303" s="448"/>
      <c r="D1303" s="448"/>
      <c r="E1303" s="448"/>
      <c r="G1303" s="446"/>
      <c r="H1303" s="446"/>
      <c r="L1303" s="447"/>
      <c r="M1303" s="448"/>
      <c r="N1303" s="448"/>
      <c r="O1303" s="448"/>
    </row>
    <row r="1304" spans="1:15" s="43" customFormat="1">
      <c r="A1304" s="449"/>
      <c r="B1304" s="450"/>
      <c r="C1304" s="448"/>
      <c r="D1304" s="448"/>
      <c r="E1304" s="448"/>
      <c r="G1304" s="446"/>
      <c r="H1304" s="446"/>
      <c r="L1304" s="447"/>
      <c r="M1304" s="448"/>
      <c r="N1304" s="448"/>
      <c r="O1304" s="448"/>
    </row>
    <row r="1305" spans="1:15" s="43" customFormat="1">
      <c r="A1305" s="449"/>
      <c r="B1305" s="450"/>
      <c r="C1305" s="448"/>
      <c r="D1305" s="448"/>
      <c r="E1305" s="448"/>
      <c r="G1305" s="446"/>
      <c r="H1305" s="446"/>
      <c r="L1305" s="447"/>
      <c r="M1305" s="448"/>
      <c r="N1305" s="448"/>
      <c r="O1305" s="448"/>
    </row>
    <row r="1306" spans="1:15" s="43" customFormat="1">
      <c r="A1306" s="449"/>
      <c r="B1306" s="450"/>
      <c r="C1306" s="448"/>
      <c r="D1306" s="448"/>
      <c r="E1306" s="448"/>
      <c r="G1306" s="446"/>
      <c r="H1306" s="446"/>
      <c r="L1306" s="447"/>
      <c r="M1306" s="448"/>
      <c r="N1306" s="448"/>
      <c r="O1306" s="448"/>
    </row>
    <row r="1307" spans="1:15" s="43" customFormat="1">
      <c r="A1307" s="449"/>
      <c r="B1307" s="450"/>
      <c r="C1307" s="448"/>
      <c r="D1307" s="448"/>
      <c r="E1307" s="448"/>
      <c r="G1307" s="446"/>
      <c r="H1307" s="446"/>
      <c r="L1307" s="447"/>
      <c r="M1307" s="448"/>
      <c r="N1307" s="448"/>
      <c r="O1307" s="448"/>
    </row>
    <row r="1308" spans="1:15" s="43" customFormat="1">
      <c r="A1308" s="449"/>
      <c r="B1308" s="450"/>
      <c r="C1308" s="448"/>
      <c r="D1308" s="448"/>
      <c r="E1308" s="448"/>
      <c r="G1308" s="446"/>
      <c r="H1308" s="446"/>
      <c r="L1308" s="447"/>
      <c r="M1308" s="448"/>
      <c r="N1308" s="448"/>
      <c r="O1308" s="448"/>
    </row>
    <row r="1309" spans="1:15" s="43" customFormat="1">
      <c r="A1309" s="449"/>
      <c r="B1309" s="450"/>
      <c r="C1309" s="448"/>
      <c r="D1309" s="448"/>
      <c r="E1309" s="448"/>
      <c r="G1309" s="446"/>
      <c r="H1309" s="446"/>
      <c r="L1309" s="447"/>
      <c r="M1309" s="448"/>
      <c r="N1309" s="448"/>
      <c r="O1309" s="448"/>
    </row>
    <row r="1310" spans="1:15" s="43" customFormat="1">
      <c r="A1310" s="449"/>
      <c r="B1310" s="450"/>
      <c r="C1310" s="448"/>
      <c r="D1310" s="448"/>
      <c r="E1310" s="448"/>
      <c r="G1310" s="446"/>
      <c r="H1310" s="446"/>
      <c r="L1310" s="447"/>
      <c r="M1310" s="448"/>
      <c r="N1310" s="448"/>
      <c r="O1310" s="448"/>
    </row>
    <row r="1311" spans="1:15" s="43" customFormat="1">
      <c r="A1311" s="449"/>
      <c r="B1311" s="450"/>
      <c r="C1311" s="448"/>
      <c r="D1311" s="448"/>
      <c r="E1311" s="448"/>
      <c r="G1311" s="446"/>
      <c r="H1311" s="446"/>
      <c r="L1311" s="447"/>
      <c r="M1311" s="448"/>
      <c r="N1311" s="448"/>
      <c r="O1311" s="448"/>
    </row>
    <row r="1312" spans="1:15" s="43" customFormat="1">
      <c r="A1312" s="449"/>
      <c r="B1312" s="450"/>
      <c r="C1312" s="448"/>
      <c r="D1312" s="448"/>
      <c r="E1312" s="448"/>
      <c r="G1312" s="446"/>
      <c r="H1312" s="446"/>
      <c r="L1312" s="447"/>
      <c r="M1312" s="448"/>
      <c r="N1312" s="448"/>
      <c r="O1312" s="448"/>
    </row>
    <row r="1313" spans="1:15" s="43" customFormat="1">
      <c r="A1313" s="449"/>
      <c r="B1313" s="450"/>
      <c r="C1313" s="448"/>
      <c r="D1313" s="448"/>
      <c r="E1313" s="448"/>
      <c r="G1313" s="446"/>
      <c r="H1313" s="446"/>
      <c r="L1313" s="447"/>
      <c r="M1313" s="448"/>
      <c r="N1313" s="448"/>
      <c r="O1313" s="448"/>
    </row>
    <row r="1314" spans="1:15" s="43" customFormat="1">
      <c r="A1314" s="449"/>
      <c r="B1314" s="450"/>
      <c r="C1314" s="448"/>
      <c r="D1314" s="448"/>
      <c r="E1314" s="448"/>
      <c r="G1314" s="446"/>
      <c r="H1314" s="446"/>
      <c r="L1314" s="447"/>
      <c r="M1314" s="448"/>
      <c r="N1314" s="448"/>
      <c r="O1314" s="448"/>
    </row>
    <row r="1315" spans="1:15" s="43" customFormat="1">
      <c r="A1315" s="449"/>
      <c r="B1315" s="450"/>
      <c r="C1315" s="448"/>
      <c r="D1315" s="448"/>
      <c r="E1315" s="448"/>
      <c r="G1315" s="446"/>
      <c r="H1315" s="446"/>
      <c r="L1315" s="447"/>
      <c r="M1315" s="448"/>
      <c r="N1315" s="448"/>
      <c r="O1315" s="448"/>
    </row>
    <row r="1316" spans="1:15" s="43" customFormat="1">
      <c r="A1316" s="449"/>
      <c r="B1316" s="450"/>
      <c r="C1316" s="448"/>
      <c r="D1316" s="448"/>
      <c r="E1316" s="448"/>
      <c r="G1316" s="446"/>
      <c r="H1316" s="446"/>
      <c r="L1316" s="447"/>
      <c r="M1316" s="448"/>
      <c r="N1316" s="448"/>
      <c r="O1316" s="448"/>
    </row>
    <row r="1317" spans="1:15" s="43" customFormat="1">
      <c r="A1317" s="449"/>
      <c r="B1317" s="450"/>
      <c r="C1317" s="448"/>
      <c r="D1317" s="448"/>
      <c r="E1317" s="448"/>
      <c r="G1317" s="446"/>
      <c r="H1317" s="446"/>
      <c r="L1317" s="447"/>
      <c r="M1317" s="448"/>
      <c r="N1317" s="448"/>
      <c r="O1317" s="448"/>
    </row>
    <row r="1318" spans="1:15" s="43" customFormat="1">
      <c r="A1318" s="449"/>
      <c r="B1318" s="450"/>
      <c r="C1318" s="448"/>
      <c r="D1318" s="448"/>
      <c r="E1318" s="448"/>
      <c r="G1318" s="446"/>
      <c r="H1318" s="446"/>
      <c r="L1318" s="447"/>
      <c r="M1318" s="448"/>
      <c r="N1318" s="448"/>
      <c r="O1318" s="448"/>
    </row>
    <row r="1319" spans="1:15" s="43" customFormat="1">
      <c r="A1319" s="449"/>
      <c r="B1319" s="450"/>
      <c r="C1319" s="448"/>
      <c r="D1319" s="448"/>
      <c r="E1319" s="448"/>
      <c r="G1319" s="446"/>
      <c r="H1319" s="446"/>
      <c r="L1319" s="447"/>
      <c r="M1319" s="448"/>
      <c r="N1319" s="448"/>
      <c r="O1319" s="448"/>
    </row>
    <row r="1320" spans="1:15" s="43" customFormat="1">
      <c r="A1320" s="449"/>
      <c r="B1320" s="450"/>
      <c r="C1320" s="448"/>
      <c r="D1320" s="448"/>
      <c r="E1320" s="448"/>
      <c r="G1320" s="446"/>
      <c r="H1320" s="446"/>
      <c r="L1320" s="447"/>
      <c r="M1320" s="448"/>
      <c r="N1320" s="448"/>
      <c r="O1320" s="448"/>
    </row>
    <row r="1321" spans="1:15" s="43" customFormat="1">
      <c r="A1321" s="449"/>
      <c r="B1321" s="450"/>
      <c r="C1321" s="448"/>
      <c r="D1321" s="448"/>
      <c r="E1321" s="448"/>
      <c r="G1321" s="446"/>
      <c r="H1321" s="446"/>
      <c r="L1321" s="447"/>
      <c r="M1321" s="448"/>
      <c r="N1321" s="448"/>
      <c r="O1321" s="448"/>
    </row>
    <row r="1322" spans="1:15" s="43" customFormat="1">
      <c r="A1322" s="449"/>
      <c r="B1322" s="450"/>
      <c r="C1322" s="448"/>
      <c r="D1322" s="448"/>
      <c r="E1322" s="448"/>
      <c r="G1322" s="446"/>
      <c r="H1322" s="446"/>
      <c r="L1322" s="447"/>
      <c r="M1322" s="448"/>
      <c r="N1322" s="448"/>
      <c r="O1322" s="448"/>
    </row>
    <row r="1323" spans="1:15" s="43" customFormat="1">
      <c r="A1323" s="449"/>
      <c r="B1323" s="450"/>
      <c r="C1323" s="448"/>
      <c r="D1323" s="448"/>
      <c r="E1323" s="448"/>
      <c r="G1323" s="446"/>
      <c r="H1323" s="446"/>
      <c r="L1323" s="447"/>
      <c r="M1323" s="448"/>
      <c r="N1323" s="448"/>
      <c r="O1323" s="448"/>
    </row>
    <row r="1324" spans="1:15" s="43" customFormat="1">
      <c r="A1324" s="449"/>
      <c r="B1324" s="450"/>
      <c r="C1324" s="448"/>
      <c r="D1324" s="448"/>
      <c r="E1324" s="448"/>
      <c r="G1324" s="446"/>
      <c r="H1324" s="446"/>
      <c r="L1324" s="447"/>
      <c r="M1324" s="448"/>
      <c r="N1324" s="448"/>
      <c r="O1324" s="448"/>
    </row>
    <row r="1325" spans="1:15" s="43" customFormat="1">
      <c r="A1325" s="449"/>
      <c r="B1325" s="450"/>
      <c r="C1325" s="448"/>
      <c r="D1325" s="448"/>
      <c r="E1325" s="448"/>
      <c r="G1325" s="446"/>
      <c r="H1325" s="446"/>
      <c r="L1325" s="447"/>
      <c r="M1325" s="448"/>
      <c r="N1325" s="448"/>
      <c r="O1325" s="448"/>
    </row>
    <row r="1326" spans="1:15" s="43" customFormat="1">
      <c r="A1326" s="449"/>
      <c r="B1326" s="450"/>
      <c r="C1326" s="448"/>
      <c r="D1326" s="448"/>
      <c r="E1326" s="448"/>
      <c r="G1326" s="446"/>
      <c r="H1326" s="446"/>
      <c r="L1326" s="447"/>
      <c r="M1326" s="448"/>
      <c r="N1326" s="448"/>
      <c r="O1326" s="448"/>
    </row>
    <row r="1327" spans="1:15" s="43" customFormat="1">
      <c r="A1327" s="449"/>
      <c r="B1327" s="450"/>
      <c r="C1327" s="448"/>
      <c r="D1327" s="448"/>
      <c r="E1327" s="448"/>
      <c r="G1327" s="446"/>
      <c r="H1327" s="446"/>
      <c r="L1327" s="447"/>
      <c r="M1327" s="448"/>
      <c r="N1327" s="448"/>
      <c r="O1327" s="448"/>
    </row>
    <row r="1328" spans="1:15" s="43" customFormat="1">
      <c r="A1328" s="449"/>
      <c r="B1328" s="450"/>
      <c r="C1328" s="448"/>
      <c r="D1328" s="448"/>
      <c r="E1328" s="448"/>
      <c r="G1328" s="446"/>
      <c r="H1328" s="446"/>
      <c r="L1328" s="447"/>
      <c r="M1328" s="448"/>
      <c r="N1328" s="448"/>
      <c r="O1328" s="448"/>
    </row>
    <row r="1329" spans="1:15" s="43" customFormat="1">
      <c r="A1329" s="449"/>
      <c r="B1329" s="450"/>
      <c r="C1329" s="448"/>
      <c r="D1329" s="448"/>
      <c r="E1329" s="448"/>
      <c r="G1329" s="446"/>
      <c r="H1329" s="446"/>
      <c r="L1329" s="447"/>
      <c r="M1329" s="448"/>
      <c r="N1329" s="448"/>
      <c r="O1329" s="448"/>
    </row>
    <row r="1330" spans="1:15" s="43" customFormat="1">
      <c r="A1330" s="449"/>
      <c r="B1330" s="450"/>
      <c r="C1330" s="448"/>
      <c r="D1330" s="448"/>
      <c r="E1330" s="448"/>
      <c r="G1330" s="446"/>
      <c r="H1330" s="446"/>
      <c r="L1330" s="447"/>
      <c r="M1330" s="448"/>
      <c r="N1330" s="448"/>
      <c r="O1330" s="448"/>
    </row>
    <row r="1331" spans="1:15" s="43" customFormat="1">
      <c r="A1331" s="449"/>
      <c r="B1331" s="450"/>
      <c r="C1331" s="448"/>
      <c r="D1331" s="448"/>
      <c r="E1331" s="448"/>
      <c r="G1331" s="446"/>
      <c r="H1331" s="446"/>
      <c r="L1331" s="447"/>
      <c r="M1331" s="448"/>
      <c r="N1331" s="448"/>
      <c r="O1331" s="448"/>
    </row>
    <row r="1332" spans="1:15" s="43" customFormat="1">
      <c r="A1332" s="449"/>
      <c r="B1332" s="450"/>
      <c r="C1332" s="448"/>
      <c r="D1332" s="448"/>
      <c r="E1332" s="448"/>
      <c r="G1332" s="446"/>
      <c r="H1332" s="446"/>
      <c r="L1332" s="447"/>
      <c r="M1332" s="448"/>
      <c r="N1332" s="448"/>
      <c r="O1332" s="448"/>
    </row>
    <row r="1333" spans="1:15" s="43" customFormat="1">
      <c r="A1333" s="449"/>
      <c r="B1333" s="450"/>
      <c r="C1333" s="448"/>
      <c r="D1333" s="448"/>
      <c r="E1333" s="448"/>
      <c r="G1333" s="446"/>
      <c r="H1333" s="446"/>
      <c r="L1333" s="447"/>
      <c r="M1333" s="448"/>
      <c r="N1333" s="448"/>
      <c r="O1333" s="448"/>
    </row>
    <row r="1334" spans="1:15" s="43" customFormat="1">
      <c r="A1334" s="449"/>
      <c r="B1334" s="450"/>
      <c r="C1334" s="448"/>
      <c r="D1334" s="448"/>
      <c r="E1334" s="448"/>
      <c r="G1334" s="446"/>
      <c r="H1334" s="446"/>
      <c r="L1334" s="447"/>
      <c r="M1334" s="448"/>
      <c r="N1334" s="448"/>
      <c r="O1334" s="448"/>
    </row>
    <row r="1335" spans="1:15" s="43" customFormat="1">
      <c r="A1335" s="449"/>
      <c r="B1335" s="450"/>
      <c r="C1335" s="448"/>
      <c r="D1335" s="448"/>
      <c r="E1335" s="448"/>
      <c r="G1335" s="446"/>
      <c r="H1335" s="446"/>
      <c r="L1335" s="447"/>
      <c r="M1335" s="448"/>
      <c r="N1335" s="448"/>
      <c r="O1335" s="448"/>
    </row>
    <row r="1336" spans="1:15" s="43" customFormat="1">
      <c r="A1336" s="449"/>
      <c r="B1336" s="450"/>
      <c r="C1336" s="448"/>
      <c r="D1336" s="448"/>
      <c r="E1336" s="448"/>
      <c r="G1336" s="446"/>
      <c r="H1336" s="446"/>
      <c r="L1336" s="447"/>
      <c r="M1336" s="448"/>
      <c r="N1336" s="448"/>
      <c r="O1336" s="448"/>
    </row>
    <row r="1337" spans="1:15" s="43" customFormat="1">
      <c r="A1337" s="449"/>
      <c r="B1337" s="450"/>
      <c r="C1337" s="448"/>
      <c r="D1337" s="448"/>
      <c r="E1337" s="448"/>
      <c r="G1337" s="446"/>
      <c r="H1337" s="446"/>
      <c r="L1337" s="447"/>
      <c r="M1337" s="448"/>
      <c r="N1337" s="448"/>
      <c r="O1337" s="448"/>
    </row>
    <row r="1338" spans="1:15" s="43" customFormat="1">
      <c r="A1338" s="449"/>
      <c r="B1338" s="450"/>
      <c r="C1338" s="448"/>
      <c r="D1338" s="448"/>
      <c r="E1338" s="448"/>
      <c r="G1338" s="446"/>
      <c r="H1338" s="446"/>
      <c r="L1338" s="447"/>
      <c r="M1338" s="448"/>
      <c r="N1338" s="448"/>
      <c r="O1338" s="448"/>
    </row>
    <row r="1339" spans="1:15" s="43" customFormat="1">
      <c r="A1339" s="449"/>
      <c r="B1339" s="450"/>
      <c r="C1339" s="448"/>
      <c r="D1339" s="448"/>
      <c r="E1339" s="448"/>
      <c r="G1339" s="446"/>
      <c r="H1339" s="446"/>
      <c r="L1339" s="447"/>
      <c r="M1339" s="448"/>
      <c r="N1339" s="448"/>
      <c r="O1339" s="448"/>
    </row>
    <row r="1340" spans="1:15" s="43" customFormat="1">
      <c r="A1340" s="449"/>
      <c r="B1340" s="450"/>
      <c r="C1340" s="448"/>
      <c r="D1340" s="448"/>
      <c r="E1340" s="448"/>
      <c r="G1340" s="446"/>
      <c r="H1340" s="446"/>
      <c r="L1340" s="447"/>
      <c r="M1340" s="448"/>
      <c r="N1340" s="448"/>
      <c r="O1340" s="448"/>
    </row>
    <row r="1341" spans="1:15" s="43" customFormat="1">
      <c r="A1341" s="449"/>
      <c r="B1341" s="450"/>
      <c r="C1341" s="448"/>
      <c r="D1341" s="448"/>
      <c r="E1341" s="448"/>
      <c r="G1341" s="446"/>
      <c r="H1341" s="446"/>
      <c r="L1341" s="447"/>
      <c r="M1341" s="448"/>
      <c r="N1341" s="448"/>
      <c r="O1341" s="448"/>
    </row>
    <row r="1342" spans="1:15" s="43" customFormat="1">
      <c r="A1342" s="449"/>
      <c r="B1342" s="450"/>
      <c r="C1342" s="448"/>
      <c r="D1342" s="448"/>
      <c r="E1342" s="448"/>
      <c r="G1342" s="446"/>
      <c r="H1342" s="446"/>
      <c r="L1342" s="447"/>
      <c r="M1342" s="448"/>
      <c r="N1342" s="448"/>
      <c r="O1342" s="448"/>
    </row>
    <row r="1343" spans="1:15" s="43" customFormat="1">
      <c r="A1343" s="449"/>
      <c r="B1343" s="450"/>
      <c r="C1343" s="448"/>
      <c r="D1343" s="448"/>
      <c r="E1343" s="448"/>
      <c r="G1343" s="446"/>
      <c r="H1343" s="446"/>
      <c r="L1343" s="447"/>
      <c r="M1343" s="448"/>
      <c r="N1343" s="448"/>
      <c r="O1343" s="448"/>
    </row>
    <row r="1344" spans="1:15" s="43" customFormat="1">
      <c r="A1344" s="449"/>
      <c r="B1344" s="450"/>
      <c r="C1344" s="448"/>
      <c r="D1344" s="448"/>
      <c r="E1344" s="448"/>
      <c r="G1344" s="446"/>
      <c r="H1344" s="446"/>
      <c r="L1344" s="447"/>
      <c r="M1344" s="448"/>
      <c r="N1344" s="448"/>
      <c r="O1344" s="448"/>
    </row>
    <row r="1345" spans="1:15" s="43" customFormat="1">
      <c r="A1345" s="449"/>
      <c r="B1345" s="450"/>
      <c r="C1345" s="448"/>
      <c r="D1345" s="448"/>
      <c r="E1345" s="448"/>
      <c r="G1345" s="446"/>
      <c r="H1345" s="446"/>
      <c r="L1345" s="447"/>
      <c r="M1345" s="448"/>
      <c r="N1345" s="448"/>
      <c r="O1345" s="448"/>
    </row>
    <row r="1346" spans="1:15" s="43" customFormat="1">
      <c r="A1346" s="449"/>
      <c r="B1346" s="450"/>
      <c r="C1346" s="448"/>
      <c r="D1346" s="448"/>
      <c r="E1346" s="448"/>
      <c r="G1346" s="446"/>
      <c r="H1346" s="446"/>
      <c r="L1346" s="447"/>
      <c r="M1346" s="448"/>
      <c r="N1346" s="448"/>
      <c r="O1346" s="448"/>
    </row>
    <row r="1347" spans="1:15" s="43" customFormat="1">
      <c r="A1347" s="449"/>
      <c r="B1347" s="450"/>
      <c r="C1347" s="448"/>
      <c r="D1347" s="448"/>
      <c r="E1347" s="448"/>
      <c r="G1347" s="446"/>
      <c r="H1347" s="446"/>
      <c r="L1347" s="447"/>
      <c r="M1347" s="448"/>
      <c r="N1347" s="448"/>
      <c r="O1347" s="448"/>
    </row>
    <row r="1348" spans="1:15" s="43" customFormat="1">
      <c r="A1348" s="449"/>
      <c r="B1348" s="450"/>
      <c r="C1348" s="448"/>
      <c r="D1348" s="448"/>
      <c r="E1348" s="448"/>
      <c r="G1348" s="446"/>
      <c r="H1348" s="446"/>
      <c r="L1348" s="447"/>
      <c r="M1348" s="448"/>
      <c r="N1348" s="448"/>
      <c r="O1348" s="448"/>
    </row>
    <row r="1349" spans="1:15" s="43" customFormat="1">
      <c r="A1349" s="449"/>
      <c r="B1349" s="450"/>
      <c r="C1349" s="448"/>
      <c r="D1349" s="448"/>
      <c r="E1349" s="448"/>
      <c r="G1349" s="446"/>
      <c r="H1349" s="446"/>
      <c r="L1349" s="447"/>
      <c r="M1349" s="448"/>
      <c r="N1349" s="448"/>
      <c r="O1349" s="448"/>
    </row>
    <row r="1350" spans="1:15" s="43" customFormat="1">
      <c r="A1350" s="449"/>
      <c r="B1350" s="450"/>
      <c r="C1350" s="448"/>
      <c r="D1350" s="448"/>
      <c r="E1350" s="448"/>
      <c r="G1350" s="446"/>
      <c r="H1350" s="446"/>
      <c r="L1350" s="447"/>
      <c r="M1350" s="448"/>
      <c r="N1350" s="448"/>
      <c r="O1350" s="448"/>
    </row>
    <row r="1351" spans="1:15" s="43" customFormat="1">
      <c r="A1351" s="449"/>
      <c r="B1351" s="450"/>
      <c r="C1351" s="448"/>
      <c r="D1351" s="448"/>
      <c r="E1351" s="448"/>
      <c r="G1351" s="446"/>
      <c r="H1351" s="446"/>
      <c r="L1351" s="447"/>
      <c r="M1351" s="448"/>
      <c r="N1351" s="448"/>
      <c r="O1351" s="448"/>
    </row>
    <row r="1352" spans="1:15" s="43" customFormat="1">
      <c r="A1352" s="449"/>
      <c r="B1352" s="450"/>
      <c r="C1352" s="448"/>
      <c r="D1352" s="448"/>
      <c r="E1352" s="448"/>
      <c r="G1352" s="446"/>
      <c r="H1352" s="446"/>
      <c r="L1352" s="447"/>
      <c r="M1352" s="448"/>
      <c r="N1352" s="448"/>
      <c r="O1352" s="448"/>
    </row>
    <row r="1353" spans="1:15" s="43" customFormat="1">
      <c r="A1353" s="449"/>
      <c r="B1353" s="450"/>
      <c r="C1353" s="448"/>
      <c r="D1353" s="448"/>
      <c r="E1353" s="448"/>
      <c r="G1353" s="446"/>
      <c r="H1353" s="446"/>
      <c r="L1353" s="447"/>
      <c r="M1353" s="448"/>
      <c r="N1353" s="448"/>
      <c r="O1353" s="448"/>
    </row>
    <row r="1354" spans="1:15" s="43" customFormat="1">
      <c r="A1354" s="449"/>
      <c r="B1354" s="450"/>
      <c r="C1354" s="448"/>
      <c r="D1354" s="448"/>
      <c r="E1354" s="448"/>
      <c r="G1354" s="446"/>
      <c r="H1354" s="446"/>
      <c r="L1354" s="447"/>
      <c r="M1354" s="448"/>
      <c r="N1354" s="448"/>
      <c r="O1354" s="448"/>
    </row>
    <row r="1355" spans="1:15" s="43" customFormat="1">
      <c r="A1355" s="449"/>
      <c r="B1355" s="450"/>
      <c r="C1355" s="448"/>
      <c r="D1355" s="448"/>
      <c r="E1355" s="448"/>
      <c r="G1355" s="446"/>
      <c r="H1355" s="446"/>
      <c r="L1355" s="447"/>
      <c r="M1355" s="448"/>
      <c r="N1355" s="448"/>
      <c r="O1355" s="448"/>
    </row>
    <row r="1356" spans="1:15" s="43" customFormat="1">
      <c r="A1356" s="449"/>
      <c r="B1356" s="450"/>
      <c r="C1356" s="448"/>
      <c r="D1356" s="448"/>
      <c r="E1356" s="448"/>
      <c r="G1356" s="446"/>
      <c r="H1356" s="446"/>
      <c r="L1356" s="447"/>
      <c r="M1356" s="448"/>
      <c r="N1356" s="448"/>
      <c r="O1356" s="448"/>
    </row>
    <row r="1357" spans="1:15" s="43" customFormat="1">
      <c r="A1357" s="449"/>
      <c r="B1357" s="450"/>
      <c r="C1357" s="448"/>
      <c r="D1357" s="448"/>
      <c r="E1357" s="448"/>
      <c r="G1357" s="446"/>
      <c r="H1357" s="446"/>
      <c r="L1357" s="447"/>
      <c r="M1357" s="448"/>
      <c r="N1357" s="448"/>
      <c r="O1357" s="448"/>
    </row>
    <row r="1358" spans="1:15" s="43" customFormat="1">
      <c r="A1358" s="449"/>
      <c r="B1358" s="450"/>
      <c r="C1358" s="448"/>
      <c r="D1358" s="448"/>
      <c r="E1358" s="448"/>
      <c r="G1358" s="446"/>
      <c r="H1358" s="446"/>
      <c r="L1358" s="447"/>
      <c r="M1358" s="448"/>
      <c r="N1358" s="448"/>
      <c r="O1358" s="448"/>
    </row>
    <row r="1359" spans="1:15" s="43" customFormat="1">
      <c r="A1359" s="449"/>
      <c r="B1359" s="450"/>
      <c r="C1359" s="448"/>
      <c r="D1359" s="448"/>
      <c r="E1359" s="448"/>
      <c r="G1359" s="446"/>
      <c r="H1359" s="446"/>
      <c r="L1359" s="447"/>
      <c r="M1359" s="448"/>
      <c r="N1359" s="448"/>
      <c r="O1359" s="448"/>
    </row>
    <row r="1360" spans="1:15" s="43" customFormat="1">
      <c r="A1360" s="449"/>
      <c r="B1360" s="450"/>
      <c r="C1360" s="448"/>
      <c r="D1360" s="448"/>
      <c r="E1360" s="448"/>
      <c r="G1360" s="446"/>
      <c r="H1360" s="446"/>
      <c r="L1360" s="447"/>
      <c r="M1360" s="448"/>
      <c r="N1360" s="448"/>
      <c r="O1360" s="448"/>
    </row>
    <row r="1361" spans="1:15" s="43" customFormat="1">
      <c r="A1361" s="449"/>
      <c r="B1361" s="450"/>
      <c r="C1361" s="448"/>
      <c r="D1361" s="448"/>
      <c r="E1361" s="448"/>
      <c r="G1361" s="446"/>
      <c r="H1361" s="446"/>
      <c r="L1361" s="447"/>
      <c r="M1361" s="448"/>
      <c r="N1361" s="448"/>
      <c r="O1361" s="448"/>
    </row>
    <row r="1362" spans="1:15" s="43" customFormat="1">
      <c r="A1362" s="449"/>
      <c r="B1362" s="450"/>
      <c r="C1362" s="448"/>
      <c r="D1362" s="448"/>
      <c r="E1362" s="448"/>
      <c r="G1362" s="446"/>
      <c r="H1362" s="446"/>
      <c r="L1362" s="447"/>
      <c r="M1362" s="448"/>
      <c r="N1362" s="448"/>
      <c r="O1362" s="448"/>
    </row>
    <row r="1363" spans="1:15" s="43" customFormat="1">
      <c r="A1363" s="449"/>
      <c r="B1363" s="450"/>
      <c r="C1363" s="448"/>
      <c r="D1363" s="448"/>
      <c r="E1363" s="448"/>
      <c r="G1363" s="446"/>
      <c r="H1363" s="446"/>
      <c r="L1363" s="447"/>
      <c r="M1363" s="448"/>
      <c r="N1363" s="448"/>
      <c r="O1363" s="448"/>
    </row>
    <row r="1364" spans="1:15" s="43" customFormat="1">
      <c r="A1364" s="449"/>
      <c r="B1364" s="450"/>
      <c r="C1364" s="448"/>
      <c r="D1364" s="448"/>
      <c r="E1364" s="448"/>
      <c r="G1364" s="446"/>
      <c r="H1364" s="446"/>
      <c r="L1364" s="447"/>
      <c r="M1364" s="448"/>
      <c r="N1364" s="448"/>
      <c r="O1364" s="448"/>
    </row>
    <row r="1365" spans="1:15" s="43" customFormat="1">
      <c r="A1365" s="449"/>
      <c r="B1365" s="450"/>
      <c r="C1365" s="448"/>
      <c r="D1365" s="448"/>
      <c r="E1365" s="448"/>
      <c r="G1365" s="446"/>
      <c r="H1365" s="446"/>
      <c r="L1365" s="447"/>
      <c r="M1365" s="448"/>
      <c r="N1365" s="448"/>
      <c r="O1365" s="448"/>
    </row>
    <row r="1366" spans="1:15" s="43" customFormat="1">
      <c r="A1366" s="449"/>
      <c r="B1366" s="450"/>
      <c r="C1366" s="448"/>
      <c r="D1366" s="448"/>
      <c r="E1366" s="448"/>
      <c r="G1366" s="446"/>
      <c r="H1366" s="446"/>
      <c r="L1366" s="447"/>
      <c r="M1366" s="448"/>
      <c r="N1366" s="448"/>
      <c r="O1366" s="448"/>
    </row>
    <row r="1367" spans="1:15" s="43" customFormat="1">
      <c r="A1367" s="449"/>
      <c r="B1367" s="450"/>
      <c r="C1367" s="448"/>
      <c r="D1367" s="448"/>
      <c r="E1367" s="448"/>
      <c r="G1367" s="446"/>
      <c r="H1367" s="446"/>
      <c r="L1367" s="447"/>
      <c r="M1367" s="448"/>
      <c r="N1367" s="448"/>
      <c r="O1367" s="448"/>
    </row>
    <row r="1368" spans="1:15" s="43" customFormat="1">
      <c r="A1368" s="449"/>
      <c r="B1368" s="450"/>
      <c r="C1368" s="448"/>
      <c r="D1368" s="448"/>
      <c r="E1368" s="448"/>
      <c r="G1368" s="446"/>
      <c r="H1368" s="446"/>
      <c r="L1368" s="447"/>
      <c r="M1368" s="448"/>
      <c r="N1368" s="448"/>
      <c r="O1368" s="448"/>
    </row>
    <row r="1369" spans="1:15" s="43" customFormat="1">
      <c r="A1369" s="449"/>
      <c r="B1369" s="450"/>
      <c r="C1369" s="448"/>
      <c r="D1369" s="448"/>
      <c r="E1369" s="448"/>
      <c r="G1369" s="446"/>
      <c r="H1369" s="446"/>
      <c r="L1369" s="447"/>
      <c r="M1369" s="448"/>
      <c r="N1369" s="448"/>
      <c r="O1369" s="448"/>
    </row>
    <row r="1370" spans="1:15" s="43" customFormat="1">
      <c r="A1370" s="449"/>
      <c r="B1370" s="450"/>
      <c r="C1370" s="448"/>
      <c r="D1370" s="448"/>
      <c r="E1370" s="448"/>
      <c r="G1370" s="446"/>
      <c r="H1370" s="446"/>
      <c r="L1370" s="447"/>
      <c r="M1370" s="448"/>
      <c r="N1370" s="448"/>
      <c r="O1370" s="448"/>
    </row>
    <row r="1371" spans="1:15" s="43" customFormat="1">
      <c r="A1371" s="449"/>
      <c r="B1371" s="450"/>
      <c r="C1371" s="448"/>
      <c r="D1371" s="448"/>
      <c r="E1371" s="448"/>
      <c r="G1371" s="446"/>
      <c r="H1371" s="446"/>
      <c r="L1371" s="447"/>
      <c r="M1371" s="448"/>
      <c r="N1371" s="448"/>
      <c r="O1371" s="448"/>
    </row>
    <row r="1372" spans="1:15" s="43" customFormat="1">
      <c r="A1372" s="449"/>
      <c r="B1372" s="450"/>
      <c r="C1372" s="448"/>
      <c r="D1372" s="448"/>
      <c r="E1372" s="448"/>
      <c r="G1372" s="446"/>
      <c r="H1372" s="446"/>
      <c r="L1372" s="447"/>
      <c r="M1372" s="448"/>
      <c r="N1372" s="448"/>
      <c r="O1372" s="448"/>
    </row>
    <row r="1373" spans="1:15" s="43" customFormat="1">
      <c r="A1373" s="449"/>
      <c r="B1373" s="450"/>
      <c r="C1373" s="448"/>
      <c r="D1373" s="448"/>
      <c r="E1373" s="448"/>
      <c r="G1373" s="446"/>
      <c r="H1373" s="446"/>
      <c r="L1373" s="447"/>
      <c r="M1373" s="448"/>
      <c r="N1373" s="448"/>
      <c r="O1373" s="448"/>
    </row>
    <row r="1374" spans="1:15" s="43" customFormat="1">
      <c r="A1374" s="449"/>
      <c r="B1374" s="450"/>
      <c r="C1374" s="448"/>
      <c r="D1374" s="448"/>
      <c r="E1374" s="448"/>
      <c r="G1374" s="446"/>
      <c r="H1374" s="446"/>
      <c r="L1374" s="447"/>
      <c r="M1374" s="448"/>
      <c r="N1374" s="448"/>
      <c r="O1374" s="448"/>
    </row>
    <row r="1375" spans="1:15" s="43" customFormat="1">
      <c r="A1375" s="449"/>
      <c r="B1375" s="450"/>
      <c r="C1375" s="448"/>
      <c r="D1375" s="448"/>
      <c r="E1375" s="448"/>
      <c r="G1375" s="446"/>
      <c r="H1375" s="446"/>
      <c r="L1375" s="447"/>
      <c r="M1375" s="448"/>
      <c r="N1375" s="448"/>
      <c r="O1375" s="448"/>
    </row>
    <row r="1376" spans="1:15" s="43" customFormat="1">
      <c r="A1376" s="449"/>
      <c r="B1376" s="450"/>
      <c r="C1376" s="448"/>
      <c r="D1376" s="448"/>
      <c r="E1376" s="448"/>
      <c r="G1376" s="446"/>
      <c r="H1376" s="446"/>
      <c r="L1376" s="447"/>
      <c r="M1376" s="448"/>
      <c r="N1376" s="448"/>
      <c r="O1376" s="448"/>
    </row>
    <row r="1377" spans="1:15" s="43" customFormat="1">
      <c r="A1377" s="449"/>
      <c r="B1377" s="450"/>
      <c r="C1377" s="448"/>
      <c r="D1377" s="448"/>
      <c r="E1377" s="448"/>
      <c r="G1377" s="446"/>
      <c r="H1377" s="446"/>
      <c r="L1377" s="447"/>
      <c r="M1377" s="448"/>
      <c r="N1377" s="448"/>
      <c r="O1377" s="448"/>
    </row>
    <row r="1378" spans="1:15" s="43" customFormat="1">
      <c r="A1378" s="449"/>
      <c r="B1378" s="450"/>
      <c r="C1378" s="448"/>
      <c r="D1378" s="448"/>
      <c r="E1378" s="448"/>
      <c r="G1378" s="446"/>
      <c r="H1378" s="446"/>
      <c r="L1378" s="447"/>
      <c r="M1378" s="448"/>
      <c r="N1378" s="448"/>
      <c r="O1378" s="448"/>
    </row>
    <row r="1379" spans="1:15" s="43" customFormat="1">
      <c r="A1379" s="449"/>
      <c r="B1379" s="450"/>
      <c r="C1379" s="448"/>
      <c r="D1379" s="448"/>
      <c r="E1379" s="448"/>
      <c r="G1379" s="446"/>
      <c r="H1379" s="446"/>
      <c r="L1379" s="447"/>
      <c r="M1379" s="448"/>
      <c r="N1379" s="448"/>
      <c r="O1379" s="448"/>
    </row>
    <row r="1380" spans="1:15" s="43" customFormat="1">
      <c r="A1380" s="449"/>
      <c r="B1380" s="450"/>
      <c r="C1380" s="448"/>
      <c r="D1380" s="448"/>
      <c r="E1380" s="448"/>
      <c r="G1380" s="446"/>
      <c r="H1380" s="446"/>
      <c r="L1380" s="447"/>
      <c r="M1380" s="448"/>
      <c r="N1380" s="448"/>
      <c r="O1380" s="448"/>
    </row>
    <row r="1381" spans="1:15" s="43" customFormat="1">
      <c r="A1381" s="449"/>
      <c r="B1381" s="450"/>
      <c r="C1381" s="448"/>
      <c r="D1381" s="448"/>
      <c r="E1381" s="448"/>
      <c r="G1381" s="446"/>
      <c r="H1381" s="446"/>
      <c r="L1381" s="447"/>
      <c r="M1381" s="448"/>
      <c r="N1381" s="448"/>
      <c r="O1381" s="448"/>
    </row>
    <row r="1382" spans="1:15" s="43" customFormat="1">
      <c r="A1382" s="449"/>
      <c r="B1382" s="450"/>
      <c r="C1382" s="448"/>
      <c r="D1382" s="448"/>
      <c r="E1382" s="448"/>
      <c r="G1382" s="446"/>
      <c r="H1382" s="446"/>
      <c r="L1382" s="447"/>
      <c r="M1382" s="448"/>
      <c r="N1382" s="448"/>
      <c r="O1382" s="448"/>
    </row>
    <row r="1383" spans="1:15" s="43" customFormat="1">
      <c r="A1383" s="449"/>
      <c r="B1383" s="450"/>
      <c r="C1383" s="448"/>
      <c r="D1383" s="448"/>
      <c r="E1383" s="448"/>
      <c r="G1383" s="446"/>
      <c r="H1383" s="446"/>
      <c r="L1383" s="447"/>
      <c r="M1383" s="448"/>
      <c r="N1383" s="448"/>
      <c r="O1383" s="448"/>
    </row>
    <row r="1384" spans="1:15" s="43" customFormat="1">
      <c r="A1384" s="449"/>
      <c r="B1384" s="450"/>
      <c r="C1384" s="448"/>
      <c r="D1384" s="448"/>
      <c r="E1384" s="448"/>
      <c r="G1384" s="446"/>
      <c r="H1384" s="446"/>
      <c r="L1384" s="447"/>
      <c r="M1384" s="448"/>
      <c r="N1384" s="448"/>
      <c r="O1384" s="448"/>
    </row>
    <row r="1385" spans="1:15" s="43" customFormat="1">
      <c r="A1385" s="449"/>
      <c r="B1385" s="450"/>
      <c r="C1385" s="448"/>
      <c r="D1385" s="448"/>
      <c r="E1385" s="448"/>
      <c r="G1385" s="446"/>
      <c r="H1385" s="446"/>
      <c r="L1385" s="447"/>
      <c r="M1385" s="448"/>
      <c r="N1385" s="448"/>
      <c r="O1385" s="448"/>
    </row>
    <row r="1386" spans="1:15" s="43" customFormat="1">
      <c r="A1386" s="449"/>
      <c r="B1386" s="450"/>
      <c r="C1386" s="448"/>
      <c r="D1386" s="448"/>
      <c r="E1386" s="448"/>
      <c r="G1386" s="446"/>
      <c r="H1386" s="446"/>
      <c r="L1386" s="447"/>
      <c r="M1386" s="448"/>
      <c r="N1386" s="448"/>
      <c r="O1386" s="448"/>
    </row>
    <row r="1387" spans="1:15" s="43" customFormat="1">
      <c r="A1387" s="449"/>
      <c r="B1387" s="450"/>
      <c r="C1387" s="448"/>
      <c r="D1387" s="448"/>
      <c r="E1387" s="448"/>
      <c r="G1387" s="446"/>
      <c r="H1387" s="446"/>
      <c r="L1387" s="447"/>
      <c r="M1387" s="448"/>
      <c r="N1387" s="448"/>
      <c r="O1387" s="448"/>
    </row>
    <row r="1388" spans="1:15" s="43" customFormat="1">
      <c r="A1388" s="449"/>
      <c r="B1388" s="450"/>
      <c r="C1388" s="448"/>
      <c r="D1388" s="448"/>
      <c r="E1388" s="448"/>
      <c r="G1388" s="446"/>
      <c r="H1388" s="446"/>
      <c r="L1388" s="447"/>
      <c r="M1388" s="448"/>
      <c r="N1388" s="448"/>
      <c r="O1388" s="448"/>
    </row>
    <row r="1389" spans="1:15" s="43" customFormat="1">
      <c r="A1389" s="449"/>
      <c r="B1389" s="450"/>
      <c r="C1389" s="448"/>
      <c r="D1389" s="448"/>
      <c r="E1389" s="448"/>
      <c r="G1389" s="446"/>
      <c r="H1389" s="446"/>
      <c r="L1389" s="447"/>
      <c r="M1389" s="448"/>
      <c r="N1389" s="448"/>
      <c r="O1389" s="448"/>
    </row>
    <row r="1390" spans="1:15" s="43" customFormat="1">
      <c r="A1390" s="449"/>
      <c r="B1390" s="450"/>
      <c r="C1390" s="448"/>
      <c r="D1390" s="448"/>
      <c r="E1390" s="448"/>
      <c r="G1390" s="446"/>
      <c r="H1390" s="446"/>
      <c r="L1390" s="447"/>
      <c r="M1390" s="448"/>
      <c r="N1390" s="448"/>
      <c r="O1390" s="448"/>
    </row>
    <row r="1391" spans="1:15" s="43" customFormat="1">
      <c r="A1391" s="449"/>
      <c r="B1391" s="450"/>
      <c r="C1391" s="448"/>
      <c r="D1391" s="448"/>
      <c r="E1391" s="448"/>
      <c r="G1391" s="446"/>
      <c r="H1391" s="446"/>
      <c r="L1391" s="447"/>
      <c r="M1391" s="448"/>
      <c r="N1391" s="448"/>
      <c r="O1391" s="448"/>
    </row>
    <row r="1392" spans="1:15" s="43" customFormat="1">
      <c r="A1392" s="449"/>
      <c r="B1392" s="450"/>
      <c r="C1392" s="448"/>
      <c r="D1392" s="448"/>
      <c r="E1392" s="448"/>
      <c r="G1392" s="446"/>
      <c r="H1392" s="446"/>
      <c r="L1392" s="447"/>
      <c r="M1392" s="448"/>
      <c r="N1392" s="448"/>
      <c r="O1392" s="448"/>
    </row>
    <row r="1393" spans="1:15" s="43" customFormat="1">
      <c r="A1393" s="449"/>
      <c r="B1393" s="450"/>
      <c r="C1393" s="448"/>
      <c r="D1393" s="448"/>
      <c r="E1393" s="448"/>
      <c r="G1393" s="446"/>
      <c r="H1393" s="446"/>
      <c r="L1393" s="447"/>
      <c r="M1393" s="448"/>
      <c r="N1393" s="448"/>
      <c r="O1393" s="448"/>
    </row>
    <row r="1394" spans="1:15" s="43" customFormat="1">
      <c r="A1394" s="449"/>
      <c r="B1394" s="450"/>
      <c r="C1394" s="448"/>
      <c r="D1394" s="448"/>
      <c r="E1394" s="448"/>
      <c r="G1394" s="446"/>
      <c r="H1394" s="446"/>
      <c r="L1394" s="447"/>
      <c r="M1394" s="448"/>
      <c r="N1394" s="448"/>
      <c r="O1394" s="448"/>
    </row>
    <row r="1395" spans="1:15" s="43" customFormat="1">
      <c r="A1395" s="449"/>
      <c r="B1395" s="450"/>
      <c r="C1395" s="448"/>
      <c r="D1395" s="448"/>
      <c r="E1395" s="448"/>
      <c r="G1395" s="446"/>
      <c r="H1395" s="446"/>
      <c r="L1395" s="447"/>
      <c r="M1395" s="448"/>
      <c r="N1395" s="448"/>
      <c r="O1395" s="448"/>
    </row>
    <row r="1396" spans="1:15" s="43" customFormat="1">
      <c r="A1396" s="449"/>
      <c r="B1396" s="450"/>
      <c r="C1396" s="448"/>
      <c r="D1396" s="448"/>
      <c r="E1396" s="448"/>
      <c r="G1396" s="446"/>
      <c r="H1396" s="446"/>
      <c r="L1396" s="447"/>
      <c r="M1396" s="448"/>
      <c r="N1396" s="448"/>
      <c r="O1396" s="448"/>
    </row>
    <row r="1397" spans="1:15" s="43" customFormat="1">
      <c r="A1397" s="449"/>
      <c r="B1397" s="450"/>
      <c r="C1397" s="448"/>
      <c r="D1397" s="448"/>
      <c r="E1397" s="448"/>
      <c r="G1397" s="446"/>
      <c r="H1397" s="446"/>
      <c r="L1397" s="447"/>
      <c r="M1397" s="448"/>
      <c r="N1397" s="448"/>
      <c r="O1397" s="448"/>
    </row>
    <row r="1398" spans="1:15" s="43" customFormat="1">
      <c r="A1398" s="449"/>
      <c r="B1398" s="450"/>
      <c r="C1398" s="448"/>
      <c r="D1398" s="448"/>
      <c r="E1398" s="448"/>
      <c r="G1398" s="446"/>
      <c r="H1398" s="446"/>
      <c r="L1398" s="447"/>
      <c r="M1398" s="448"/>
      <c r="N1398" s="448"/>
      <c r="O1398" s="448"/>
    </row>
    <row r="1399" spans="1:15" s="43" customFormat="1">
      <c r="A1399" s="449"/>
      <c r="B1399" s="450"/>
      <c r="C1399" s="448"/>
      <c r="D1399" s="448"/>
      <c r="E1399" s="448"/>
      <c r="G1399" s="446"/>
      <c r="H1399" s="446"/>
      <c r="L1399" s="447"/>
      <c r="M1399" s="448"/>
      <c r="N1399" s="448"/>
      <c r="O1399" s="448"/>
    </row>
    <row r="1400" spans="1:15" s="43" customFormat="1">
      <c r="A1400" s="449"/>
      <c r="B1400" s="450"/>
      <c r="C1400" s="448"/>
      <c r="D1400" s="448"/>
      <c r="E1400" s="448"/>
      <c r="G1400" s="446"/>
      <c r="H1400" s="446"/>
      <c r="L1400" s="447"/>
      <c r="M1400" s="448"/>
      <c r="N1400" s="448"/>
      <c r="O1400" s="448"/>
    </row>
    <row r="1401" spans="1:15" s="43" customFormat="1">
      <c r="A1401" s="449"/>
      <c r="B1401" s="450"/>
      <c r="C1401" s="448"/>
      <c r="D1401" s="448"/>
      <c r="E1401" s="448"/>
      <c r="G1401" s="446"/>
      <c r="H1401" s="446"/>
      <c r="L1401" s="447"/>
      <c r="M1401" s="448"/>
      <c r="N1401" s="448"/>
      <c r="O1401" s="448"/>
    </row>
    <row r="1402" spans="1:15" s="43" customFormat="1">
      <c r="A1402" s="449"/>
      <c r="B1402" s="450"/>
      <c r="C1402" s="448"/>
      <c r="D1402" s="448"/>
      <c r="E1402" s="448"/>
      <c r="G1402" s="446"/>
      <c r="H1402" s="446"/>
      <c r="L1402" s="447"/>
      <c r="M1402" s="448"/>
      <c r="N1402" s="448"/>
      <c r="O1402" s="448"/>
    </row>
    <row r="1403" spans="1:15" s="43" customFormat="1">
      <c r="A1403" s="449"/>
      <c r="B1403" s="450"/>
      <c r="C1403" s="448"/>
      <c r="D1403" s="448"/>
      <c r="E1403" s="448"/>
      <c r="G1403" s="446"/>
      <c r="H1403" s="446"/>
      <c r="L1403" s="447"/>
      <c r="M1403" s="448"/>
      <c r="N1403" s="448"/>
      <c r="O1403" s="448"/>
    </row>
    <row r="1404" spans="1:15" s="43" customFormat="1">
      <c r="A1404" s="449"/>
      <c r="B1404" s="450"/>
      <c r="C1404" s="448"/>
      <c r="D1404" s="448"/>
      <c r="E1404" s="448"/>
      <c r="G1404" s="446"/>
      <c r="H1404" s="446"/>
      <c r="L1404" s="447"/>
      <c r="M1404" s="448"/>
      <c r="N1404" s="448"/>
      <c r="O1404" s="448"/>
    </row>
    <row r="1405" spans="1:15" s="43" customFormat="1">
      <c r="A1405" s="449"/>
      <c r="B1405" s="450"/>
      <c r="C1405" s="448"/>
      <c r="D1405" s="448"/>
      <c r="E1405" s="448"/>
      <c r="G1405" s="446"/>
      <c r="H1405" s="446"/>
      <c r="L1405" s="447"/>
      <c r="M1405" s="448"/>
      <c r="N1405" s="448"/>
      <c r="O1405" s="448"/>
    </row>
    <row r="1406" spans="1:15" s="43" customFormat="1">
      <c r="A1406" s="449"/>
      <c r="B1406" s="450"/>
      <c r="C1406" s="448"/>
      <c r="D1406" s="448"/>
      <c r="E1406" s="448"/>
      <c r="G1406" s="446"/>
      <c r="H1406" s="446"/>
      <c r="L1406" s="447"/>
      <c r="M1406" s="448"/>
      <c r="N1406" s="448"/>
      <c r="O1406" s="448"/>
    </row>
    <row r="1407" spans="1:15" s="43" customFormat="1">
      <c r="A1407" s="449"/>
      <c r="B1407" s="450"/>
      <c r="C1407" s="448"/>
      <c r="D1407" s="448"/>
      <c r="E1407" s="448"/>
      <c r="G1407" s="446"/>
      <c r="H1407" s="446"/>
      <c r="L1407" s="447"/>
      <c r="M1407" s="448"/>
      <c r="N1407" s="448"/>
      <c r="O1407" s="448"/>
    </row>
    <row r="1408" spans="1:15" s="43" customFormat="1">
      <c r="A1408" s="449"/>
      <c r="B1408" s="450"/>
      <c r="C1408" s="448"/>
      <c r="D1408" s="448"/>
      <c r="E1408" s="448"/>
      <c r="G1408" s="446"/>
      <c r="H1408" s="446"/>
      <c r="L1408" s="447"/>
      <c r="M1408" s="448"/>
      <c r="N1408" s="448"/>
      <c r="O1408" s="448"/>
    </row>
    <row r="1409" spans="1:15" s="43" customFormat="1">
      <c r="A1409" s="449"/>
      <c r="B1409" s="450"/>
      <c r="C1409" s="448"/>
      <c r="D1409" s="448"/>
      <c r="E1409" s="448"/>
      <c r="G1409" s="446"/>
      <c r="H1409" s="446"/>
      <c r="L1409" s="447"/>
      <c r="M1409" s="448"/>
      <c r="N1409" s="448"/>
      <c r="O1409" s="448"/>
    </row>
    <row r="1410" spans="1:15" s="43" customFormat="1">
      <c r="A1410" s="449"/>
      <c r="B1410" s="450"/>
      <c r="C1410" s="448"/>
      <c r="D1410" s="448"/>
      <c r="E1410" s="448"/>
      <c r="G1410" s="446"/>
      <c r="H1410" s="446"/>
      <c r="L1410" s="447"/>
      <c r="M1410" s="448"/>
      <c r="N1410" s="448"/>
      <c r="O1410" s="448"/>
    </row>
    <row r="1411" spans="1:15" s="43" customFormat="1">
      <c r="A1411" s="449"/>
      <c r="B1411" s="450"/>
      <c r="C1411" s="448"/>
      <c r="D1411" s="448"/>
      <c r="E1411" s="448"/>
      <c r="G1411" s="446"/>
      <c r="H1411" s="446"/>
      <c r="L1411" s="447"/>
      <c r="M1411" s="448"/>
      <c r="N1411" s="448"/>
      <c r="O1411" s="448"/>
    </row>
    <row r="1412" spans="1:15" s="43" customFormat="1">
      <c r="A1412" s="449"/>
      <c r="B1412" s="450"/>
      <c r="C1412" s="448"/>
      <c r="D1412" s="448"/>
      <c r="E1412" s="448"/>
      <c r="G1412" s="446"/>
      <c r="H1412" s="446"/>
      <c r="L1412" s="447"/>
      <c r="M1412" s="448"/>
      <c r="N1412" s="448"/>
      <c r="O1412" s="448"/>
    </row>
    <row r="1413" spans="1:15" s="43" customFormat="1">
      <c r="A1413" s="449"/>
      <c r="B1413" s="450"/>
      <c r="C1413" s="448"/>
      <c r="D1413" s="448"/>
      <c r="E1413" s="448"/>
      <c r="G1413" s="446"/>
      <c r="H1413" s="446"/>
      <c r="L1413" s="447"/>
      <c r="M1413" s="448"/>
      <c r="N1413" s="448"/>
      <c r="O1413" s="448"/>
    </row>
    <row r="1414" spans="1:15" s="43" customFormat="1">
      <c r="A1414" s="449"/>
      <c r="B1414" s="450"/>
      <c r="C1414" s="448"/>
      <c r="D1414" s="448"/>
      <c r="E1414" s="448"/>
      <c r="G1414" s="446"/>
      <c r="H1414" s="446"/>
      <c r="L1414" s="447"/>
      <c r="M1414" s="448"/>
      <c r="N1414" s="448"/>
      <c r="O1414" s="448"/>
    </row>
    <row r="1415" spans="1:15" s="43" customFormat="1">
      <c r="A1415" s="449"/>
      <c r="B1415" s="450"/>
      <c r="C1415" s="448"/>
      <c r="D1415" s="448"/>
      <c r="E1415" s="448"/>
      <c r="G1415" s="446"/>
      <c r="H1415" s="446"/>
      <c r="L1415" s="447"/>
      <c r="M1415" s="448"/>
      <c r="N1415" s="448"/>
      <c r="O1415" s="448"/>
    </row>
    <row r="1416" spans="1:15" s="43" customFormat="1">
      <c r="A1416" s="449"/>
      <c r="B1416" s="450"/>
      <c r="C1416" s="448"/>
      <c r="D1416" s="448"/>
      <c r="E1416" s="448"/>
      <c r="G1416" s="446"/>
      <c r="H1416" s="446"/>
      <c r="L1416" s="447"/>
      <c r="M1416" s="448"/>
      <c r="N1416" s="448"/>
      <c r="O1416" s="448"/>
    </row>
    <row r="1417" spans="1:15" s="43" customFormat="1">
      <c r="A1417" s="449"/>
      <c r="B1417" s="450"/>
      <c r="C1417" s="448"/>
      <c r="D1417" s="448"/>
      <c r="E1417" s="448"/>
      <c r="G1417" s="446"/>
      <c r="H1417" s="446"/>
      <c r="L1417" s="447"/>
      <c r="M1417" s="448"/>
      <c r="N1417" s="448"/>
      <c r="O1417" s="448"/>
    </row>
    <row r="1418" spans="1:15" s="43" customFormat="1">
      <c r="A1418" s="449"/>
      <c r="B1418" s="450"/>
      <c r="C1418" s="448"/>
      <c r="D1418" s="448"/>
      <c r="E1418" s="448"/>
      <c r="G1418" s="446"/>
      <c r="H1418" s="446"/>
      <c r="L1418" s="447"/>
      <c r="M1418" s="448"/>
      <c r="N1418" s="448"/>
      <c r="O1418" s="448"/>
    </row>
    <row r="1419" spans="1:15" s="43" customFormat="1">
      <c r="A1419" s="449"/>
      <c r="B1419" s="450"/>
      <c r="C1419" s="448"/>
      <c r="D1419" s="448"/>
      <c r="E1419" s="448"/>
      <c r="G1419" s="446"/>
      <c r="H1419" s="446"/>
      <c r="L1419" s="447"/>
      <c r="M1419" s="448"/>
      <c r="N1419" s="448"/>
      <c r="O1419" s="448"/>
    </row>
    <row r="1420" spans="1:15" s="43" customFormat="1">
      <c r="A1420" s="449"/>
      <c r="B1420" s="450"/>
      <c r="C1420" s="448"/>
      <c r="D1420" s="448"/>
      <c r="E1420" s="448"/>
      <c r="G1420" s="446"/>
      <c r="H1420" s="446"/>
      <c r="L1420" s="447"/>
      <c r="M1420" s="448"/>
      <c r="N1420" s="448"/>
      <c r="O1420" s="448"/>
    </row>
    <row r="1421" spans="1:15" s="43" customFormat="1">
      <c r="A1421" s="449"/>
      <c r="B1421" s="450"/>
      <c r="C1421" s="448"/>
      <c r="D1421" s="448"/>
      <c r="E1421" s="448"/>
      <c r="G1421" s="446"/>
      <c r="H1421" s="446"/>
      <c r="L1421" s="447"/>
      <c r="M1421" s="448"/>
      <c r="N1421" s="448"/>
      <c r="O1421" s="448"/>
    </row>
    <row r="1422" spans="1:15" s="43" customFormat="1">
      <c r="A1422" s="449"/>
      <c r="B1422" s="450"/>
      <c r="C1422" s="448"/>
      <c r="D1422" s="448"/>
      <c r="E1422" s="448"/>
      <c r="G1422" s="446"/>
      <c r="H1422" s="446"/>
      <c r="L1422" s="447"/>
      <c r="M1422" s="448"/>
      <c r="N1422" s="448"/>
      <c r="O1422" s="448"/>
    </row>
    <row r="1423" spans="1:15" s="43" customFormat="1">
      <c r="A1423" s="449"/>
      <c r="B1423" s="450"/>
      <c r="C1423" s="448"/>
      <c r="D1423" s="448"/>
      <c r="E1423" s="448"/>
      <c r="G1423" s="446"/>
      <c r="H1423" s="446"/>
      <c r="L1423" s="447"/>
      <c r="M1423" s="448"/>
      <c r="N1423" s="448"/>
      <c r="O1423" s="448"/>
    </row>
    <row r="1424" spans="1:15" s="43" customFormat="1">
      <c r="A1424" s="449"/>
      <c r="B1424" s="450"/>
      <c r="C1424" s="448"/>
      <c r="D1424" s="448"/>
      <c r="E1424" s="448"/>
      <c r="G1424" s="446"/>
      <c r="H1424" s="446"/>
      <c r="L1424" s="447"/>
      <c r="M1424" s="448"/>
      <c r="N1424" s="448"/>
      <c r="O1424" s="448"/>
    </row>
    <row r="1425" spans="1:15" s="43" customFormat="1">
      <c r="A1425" s="449"/>
      <c r="B1425" s="450"/>
      <c r="C1425" s="448"/>
      <c r="D1425" s="448"/>
      <c r="E1425" s="448"/>
      <c r="G1425" s="446"/>
      <c r="H1425" s="446"/>
      <c r="L1425" s="447"/>
      <c r="M1425" s="448"/>
      <c r="N1425" s="448"/>
      <c r="O1425" s="448"/>
    </row>
    <row r="1426" spans="1:15" s="43" customFormat="1">
      <c r="A1426" s="449"/>
      <c r="B1426" s="450"/>
      <c r="C1426" s="448"/>
      <c r="D1426" s="448"/>
      <c r="E1426" s="448"/>
      <c r="G1426" s="446"/>
      <c r="H1426" s="446"/>
      <c r="L1426" s="447"/>
      <c r="M1426" s="448"/>
      <c r="N1426" s="448"/>
      <c r="O1426" s="448"/>
    </row>
    <row r="1427" spans="1:15" s="43" customFormat="1">
      <c r="A1427" s="449"/>
      <c r="B1427" s="450"/>
      <c r="C1427" s="448"/>
      <c r="D1427" s="448"/>
      <c r="E1427" s="448"/>
      <c r="G1427" s="446"/>
      <c r="H1427" s="446"/>
      <c r="L1427" s="447"/>
      <c r="M1427" s="448"/>
      <c r="N1427" s="448"/>
      <c r="O1427" s="448"/>
    </row>
    <row r="1428" spans="1:15" s="43" customFormat="1">
      <c r="A1428" s="449"/>
      <c r="B1428" s="450"/>
      <c r="C1428" s="448"/>
      <c r="D1428" s="448"/>
      <c r="E1428" s="448"/>
      <c r="G1428" s="446"/>
      <c r="H1428" s="446"/>
      <c r="L1428" s="447"/>
      <c r="M1428" s="448"/>
      <c r="N1428" s="448"/>
      <c r="O1428" s="448"/>
    </row>
    <row r="1429" spans="1:15" s="43" customFormat="1">
      <c r="A1429" s="449"/>
      <c r="B1429" s="450"/>
      <c r="C1429" s="448"/>
      <c r="D1429" s="448"/>
      <c r="E1429" s="448"/>
      <c r="G1429" s="446"/>
      <c r="H1429" s="446"/>
      <c r="L1429" s="447"/>
      <c r="M1429" s="448"/>
      <c r="N1429" s="448"/>
      <c r="O1429" s="448"/>
    </row>
    <row r="1430" spans="1:15" s="43" customFormat="1">
      <c r="A1430" s="449"/>
      <c r="B1430" s="450"/>
      <c r="C1430" s="448"/>
      <c r="D1430" s="448"/>
      <c r="E1430" s="448"/>
      <c r="G1430" s="446"/>
      <c r="H1430" s="446"/>
      <c r="L1430" s="447"/>
      <c r="M1430" s="448"/>
      <c r="N1430" s="448"/>
      <c r="O1430" s="448"/>
    </row>
    <row r="1431" spans="1:15" s="43" customFormat="1">
      <c r="A1431" s="449"/>
      <c r="B1431" s="450"/>
      <c r="C1431" s="448"/>
      <c r="D1431" s="448"/>
      <c r="E1431" s="448"/>
      <c r="G1431" s="446"/>
      <c r="H1431" s="446"/>
      <c r="L1431" s="447"/>
      <c r="M1431" s="448"/>
      <c r="N1431" s="448"/>
      <c r="O1431" s="448"/>
    </row>
    <row r="1432" spans="1:15" s="43" customFormat="1">
      <c r="A1432" s="449"/>
      <c r="B1432" s="450"/>
      <c r="C1432" s="448"/>
      <c r="D1432" s="448"/>
      <c r="E1432" s="448"/>
      <c r="G1432" s="446"/>
      <c r="H1432" s="446"/>
      <c r="L1432" s="447"/>
      <c r="M1432" s="448"/>
      <c r="N1432" s="448"/>
      <c r="O1432" s="448"/>
    </row>
    <row r="1433" spans="1:15" s="43" customFormat="1">
      <c r="A1433" s="449"/>
      <c r="B1433" s="450"/>
      <c r="C1433" s="448"/>
      <c r="D1433" s="448"/>
      <c r="E1433" s="448"/>
      <c r="G1433" s="446"/>
      <c r="H1433" s="446"/>
      <c r="L1433" s="447"/>
      <c r="M1433" s="448"/>
      <c r="N1433" s="448"/>
      <c r="O1433" s="448"/>
    </row>
    <row r="1434" spans="1:15" s="43" customFormat="1">
      <c r="A1434" s="449"/>
      <c r="B1434" s="450"/>
      <c r="C1434" s="448"/>
      <c r="D1434" s="448"/>
      <c r="E1434" s="448"/>
      <c r="G1434" s="446"/>
      <c r="H1434" s="446"/>
      <c r="L1434" s="447"/>
      <c r="M1434" s="448"/>
      <c r="N1434" s="448"/>
      <c r="O1434" s="448"/>
    </row>
    <row r="1435" spans="1:15" s="43" customFormat="1">
      <c r="A1435" s="449"/>
      <c r="B1435" s="450"/>
      <c r="C1435" s="448"/>
      <c r="D1435" s="448"/>
      <c r="E1435" s="448"/>
      <c r="G1435" s="446"/>
      <c r="H1435" s="446"/>
      <c r="L1435" s="447"/>
      <c r="M1435" s="448"/>
      <c r="N1435" s="448"/>
      <c r="O1435" s="448"/>
    </row>
    <row r="1436" spans="1:15" s="43" customFormat="1">
      <c r="A1436" s="449"/>
      <c r="B1436" s="450"/>
      <c r="C1436" s="448"/>
      <c r="D1436" s="448"/>
      <c r="E1436" s="448"/>
      <c r="G1436" s="446"/>
      <c r="H1436" s="446"/>
      <c r="L1436" s="447"/>
      <c r="M1436" s="448"/>
      <c r="N1436" s="448"/>
      <c r="O1436" s="448"/>
    </row>
    <row r="1437" spans="1:15" s="43" customFormat="1">
      <c r="A1437" s="449"/>
      <c r="B1437" s="450"/>
      <c r="C1437" s="448"/>
      <c r="D1437" s="448"/>
      <c r="E1437" s="448"/>
      <c r="G1437" s="446"/>
      <c r="H1437" s="446"/>
      <c r="L1437" s="447"/>
      <c r="M1437" s="448"/>
      <c r="N1437" s="448"/>
      <c r="O1437" s="448"/>
    </row>
    <row r="1438" spans="1:15" s="43" customFormat="1">
      <c r="A1438" s="449"/>
      <c r="B1438" s="450"/>
      <c r="C1438" s="448"/>
      <c r="D1438" s="448"/>
      <c r="E1438" s="448"/>
      <c r="G1438" s="446"/>
      <c r="H1438" s="446"/>
      <c r="L1438" s="447"/>
      <c r="M1438" s="448"/>
      <c r="N1438" s="448"/>
      <c r="O1438" s="448"/>
    </row>
    <row r="1439" spans="1:15" s="43" customFormat="1">
      <c r="A1439" s="449"/>
      <c r="B1439" s="450"/>
      <c r="C1439" s="448"/>
      <c r="D1439" s="448"/>
      <c r="E1439" s="448"/>
      <c r="G1439" s="446"/>
      <c r="H1439" s="446"/>
      <c r="L1439" s="447"/>
      <c r="M1439" s="448"/>
      <c r="N1439" s="448"/>
      <c r="O1439" s="448"/>
    </row>
    <row r="1440" spans="1:15" s="43" customFormat="1">
      <c r="A1440" s="449"/>
      <c r="B1440" s="450"/>
      <c r="C1440" s="448"/>
      <c r="D1440" s="448"/>
      <c r="E1440" s="448"/>
      <c r="G1440" s="446"/>
      <c r="H1440" s="446"/>
      <c r="L1440" s="447"/>
      <c r="M1440" s="448"/>
      <c r="N1440" s="448"/>
      <c r="O1440" s="448"/>
    </row>
    <row r="1441" spans="1:15" s="43" customFormat="1">
      <c r="A1441" s="449"/>
      <c r="B1441" s="450"/>
      <c r="C1441" s="448"/>
      <c r="D1441" s="448"/>
      <c r="E1441" s="448"/>
      <c r="G1441" s="446"/>
      <c r="H1441" s="446"/>
      <c r="L1441" s="447"/>
      <c r="M1441" s="448"/>
      <c r="N1441" s="448"/>
      <c r="O1441" s="448"/>
    </row>
    <row r="1442" spans="1:15" s="43" customFormat="1">
      <c r="A1442" s="449"/>
      <c r="B1442" s="450"/>
      <c r="C1442" s="448"/>
      <c r="D1442" s="448"/>
      <c r="E1442" s="448"/>
      <c r="G1442" s="446"/>
      <c r="H1442" s="446"/>
      <c r="L1442" s="447"/>
      <c r="M1442" s="448"/>
      <c r="N1442" s="448"/>
      <c r="O1442" s="448"/>
    </row>
    <row r="1443" spans="1:15" s="43" customFormat="1">
      <c r="A1443" s="449"/>
      <c r="B1443" s="450"/>
      <c r="C1443" s="448"/>
      <c r="D1443" s="448"/>
      <c r="E1443" s="448"/>
      <c r="G1443" s="446"/>
      <c r="H1443" s="446"/>
      <c r="L1443" s="447"/>
      <c r="M1443" s="448"/>
      <c r="N1443" s="448"/>
      <c r="O1443" s="448"/>
    </row>
    <row r="1444" spans="1:15" s="43" customFormat="1">
      <c r="A1444" s="449"/>
      <c r="B1444" s="450"/>
      <c r="C1444" s="448"/>
      <c r="D1444" s="448"/>
      <c r="E1444" s="448"/>
      <c r="G1444" s="446"/>
      <c r="H1444" s="446"/>
      <c r="L1444" s="447"/>
      <c r="M1444" s="448"/>
      <c r="N1444" s="448"/>
      <c r="O1444" s="448"/>
    </row>
    <row r="1445" spans="1:15" s="43" customFormat="1">
      <c r="A1445" s="449"/>
      <c r="B1445" s="450"/>
      <c r="C1445" s="448"/>
      <c r="D1445" s="448"/>
      <c r="E1445" s="448"/>
      <c r="G1445" s="446"/>
      <c r="H1445" s="446"/>
      <c r="L1445" s="447"/>
      <c r="M1445" s="448"/>
      <c r="N1445" s="448"/>
      <c r="O1445" s="448"/>
    </row>
    <row r="1446" spans="1:15" s="43" customFormat="1">
      <c r="A1446" s="449"/>
      <c r="B1446" s="450"/>
      <c r="C1446" s="448"/>
      <c r="D1446" s="448"/>
      <c r="E1446" s="448"/>
      <c r="G1446" s="446"/>
      <c r="H1446" s="446"/>
      <c r="L1446" s="447"/>
      <c r="M1446" s="448"/>
      <c r="N1446" s="448"/>
      <c r="O1446" s="448"/>
    </row>
    <row r="1447" spans="1:15" s="43" customFormat="1">
      <c r="A1447" s="449"/>
      <c r="B1447" s="450"/>
      <c r="C1447" s="448"/>
      <c r="D1447" s="448"/>
      <c r="E1447" s="448"/>
      <c r="G1447" s="446"/>
      <c r="H1447" s="446"/>
      <c r="L1447" s="447"/>
      <c r="M1447" s="448"/>
      <c r="N1447" s="448"/>
      <c r="O1447" s="448"/>
    </row>
    <row r="1448" spans="1:15" s="43" customFormat="1">
      <c r="A1448" s="449"/>
      <c r="B1448" s="450"/>
      <c r="C1448" s="448"/>
      <c r="D1448" s="448"/>
      <c r="E1448" s="448"/>
      <c r="G1448" s="446"/>
      <c r="H1448" s="446"/>
      <c r="L1448" s="447"/>
      <c r="M1448" s="448"/>
      <c r="N1448" s="448"/>
      <c r="O1448" s="448"/>
    </row>
    <row r="1449" spans="1:15" s="43" customFormat="1">
      <c r="A1449" s="449"/>
      <c r="B1449" s="450"/>
      <c r="C1449" s="448"/>
      <c r="D1449" s="448"/>
      <c r="E1449" s="448"/>
      <c r="G1449" s="446"/>
      <c r="H1449" s="446"/>
      <c r="L1449" s="447"/>
      <c r="M1449" s="448"/>
      <c r="N1449" s="448"/>
      <c r="O1449" s="448"/>
    </row>
    <row r="1450" spans="1:15" s="43" customFormat="1">
      <c r="A1450" s="449"/>
      <c r="B1450" s="450"/>
      <c r="C1450" s="448"/>
      <c r="D1450" s="448"/>
      <c r="E1450" s="448"/>
      <c r="G1450" s="446"/>
      <c r="H1450" s="446"/>
      <c r="L1450" s="447"/>
      <c r="M1450" s="448"/>
      <c r="N1450" s="448"/>
      <c r="O1450" s="448"/>
    </row>
    <row r="1451" spans="1:15" s="43" customFormat="1">
      <c r="A1451" s="449"/>
      <c r="B1451" s="450"/>
      <c r="C1451" s="448"/>
      <c r="D1451" s="448"/>
      <c r="E1451" s="448"/>
      <c r="G1451" s="446"/>
      <c r="H1451" s="446"/>
      <c r="L1451" s="447"/>
      <c r="M1451" s="448"/>
      <c r="N1451" s="448"/>
      <c r="O1451" s="448"/>
    </row>
    <row r="1452" spans="1:15" s="43" customFormat="1">
      <c r="A1452" s="449"/>
      <c r="B1452" s="450"/>
      <c r="C1452" s="448"/>
      <c r="D1452" s="448"/>
      <c r="E1452" s="448"/>
      <c r="G1452" s="446"/>
      <c r="H1452" s="446"/>
      <c r="L1452" s="447"/>
      <c r="M1452" s="448"/>
      <c r="N1452" s="448"/>
      <c r="O1452" s="448"/>
    </row>
    <row r="1453" spans="1:15" s="43" customFormat="1">
      <c r="A1453" s="449"/>
      <c r="B1453" s="450"/>
      <c r="C1453" s="448"/>
      <c r="D1453" s="448"/>
      <c r="E1453" s="448"/>
      <c r="G1453" s="446"/>
      <c r="H1453" s="446"/>
      <c r="L1453" s="447"/>
      <c r="M1453" s="448"/>
      <c r="N1453" s="448"/>
      <c r="O1453" s="448"/>
    </row>
    <row r="1454" spans="1:15" s="43" customFormat="1">
      <c r="A1454" s="449"/>
      <c r="B1454" s="450"/>
      <c r="C1454" s="448"/>
      <c r="D1454" s="448"/>
      <c r="E1454" s="448"/>
      <c r="G1454" s="446"/>
      <c r="H1454" s="446"/>
      <c r="L1454" s="447"/>
      <c r="M1454" s="448"/>
      <c r="N1454" s="448"/>
      <c r="O1454" s="448"/>
    </row>
    <row r="1455" spans="1:15" s="43" customFormat="1">
      <c r="A1455" s="449"/>
      <c r="B1455" s="450"/>
      <c r="C1455" s="448"/>
      <c r="D1455" s="448"/>
      <c r="E1455" s="448"/>
      <c r="G1455" s="446"/>
      <c r="H1455" s="446"/>
      <c r="L1455" s="447"/>
      <c r="M1455" s="448"/>
      <c r="N1455" s="448"/>
      <c r="O1455" s="448"/>
    </row>
    <row r="1456" spans="1:15" s="43" customFormat="1">
      <c r="A1456" s="449"/>
      <c r="B1456" s="450"/>
      <c r="C1456" s="448"/>
      <c r="D1456" s="448"/>
      <c r="E1456" s="448"/>
      <c r="G1456" s="446"/>
      <c r="H1456" s="446"/>
      <c r="L1456" s="447"/>
      <c r="M1456" s="448"/>
      <c r="N1456" s="448"/>
      <c r="O1456" s="448"/>
    </row>
    <row r="1457" spans="1:15" s="43" customFormat="1">
      <c r="A1457" s="449"/>
      <c r="B1457" s="450"/>
      <c r="C1457" s="448"/>
      <c r="D1457" s="448"/>
      <c r="E1457" s="448"/>
      <c r="G1457" s="446"/>
      <c r="H1457" s="446"/>
      <c r="L1457" s="447"/>
      <c r="M1457" s="448"/>
      <c r="N1457" s="448"/>
      <c r="O1457" s="448"/>
    </row>
    <row r="1458" spans="1:15" s="43" customFormat="1">
      <c r="A1458" s="449"/>
      <c r="B1458" s="450"/>
      <c r="C1458" s="448"/>
      <c r="D1458" s="448"/>
      <c r="E1458" s="448"/>
      <c r="G1458" s="446"/>
      <c r="H1458" s="446"/>
      <c r="L1458" s="447"/>
      <c r="M1458" s="448"/>
      <c r="N1458" s="448"/>
      <c r="O1458" s="448"/>
    </row>
    <row r="1459" spans="1:15" s="43" customFormat="1">
      <c r="A1459" s="449"/>
      <c r="B1459" s="450"/>
      <c r="C1459" s="448"/>
      <c r="D1459" s="448"/>
      <c r="E1459" s="448"/>
      <c r="G1459" s="446"/>
      <c r="H1459" s="446"/>
      <c r="L1459" s="447"/>
      <c r="M1459" s="448"/>
      <c r="N1459" s="448"/>
      <c r="O1459" s="448"/>
    </row>
    <row r="1460" spans="1:15" s="43" customFormat="1">
      <c r="A1460" s="449"/>
      <c r="B1460" s="450"/>
      <c r="C1460" s="448"/>
      <c r="D1460" s="448"/>
      <c r="E1460" s="448"/>
      <c r="G1460" s="446"/>
      <c r="H1460" s="446"/>
      <c r="L1460" s="447"/>
      <c r="M1460" s="448"/>
      <c r="N1460" s="448"/>
      <c r="O1460" s="448"/>
    </row>
    <row r="1461" spans="1:15" s="43" customFormat="1">
      <c r="A1461" s="449"/>
      <c r="B1461" s="450"/>
      <c r="C1461" s="448"/>
      <c r="D1461" s="448"/>
      <c r="E1461" s="448"/>
      <c r="G1461" s="446"/>
      <c r="H1461" s="446"/>
      <c r="L1461" s="447"/>
      <c r="M1461" s="448"/>
      <c r="N1461" s="448"/>
      <c r="O1461" s="448"/>
    </row>
    <row r="1462" spans="1:15" s="43" customFormat="1">
      <c r="A1462" s="449"/>
      <c r="B1462" s="450"/>
      <c r="C1462" s="448"/>
      <c r="D1462" s="448"/>
      <c r="E1462" s="448"/>
      <c r="G1462" s="446"/>
      <c r="H1462" s="446"/>
      <c r="L1462" s="447"/>
      <c r="M1462" s="448"/>
      <c r="N1462" s="448"/>
      <c r="O1462" s="448"/>
    </row>
    <row r="1463" spans="1:15" s="43" customFormat="1">
      <c r="A1463" s="449"/>
      <c r="B1463" s="450"/>
      <c r="C1463" s="448"/>
      <c r="D1463" s="448"/>
      <c r="E1463" s="448"/>
      <c r="G1463" s="446"/>
      <c r="H1463" s="446"/>
      <c r="L1463" s="447"/>
      <c r="M1463" s="448"/>
      <c r="N1463" s="448"/>
      <c r="O1463" s="448"/>
    </row>
    <row r="1464" spans="1:15" s="43" customFormat="1">
      <c r="A1464" s="449"/>
      <c r="B1464" s="450"/>
      <c r="C1464" s="448"/>
      <c r="D1464" s="448"/>
      <c r="E1464" s="448"/>
      <c r="G1464" s="446"/>
      <c r="H1464" s="446"/>
      <c r="L1464" s="447"/>
      <c r="M1464" s="448"/>
      <c r="N1464" s="448"/>
      <c r="O1464" s="448"/>
    </row>
    <row r="1465" spans="1:15" s="43" customFormat="1">
      <c r="A1465" s="449"/>
      <c r="B1465" s="450"/>
      <c r="C1465" s="448"/>
      <c r="D1465" s="448"/>
      <c r="E1465" s="448"/>
      <c r="G1465" s="446"/>
      <c r="H1465" s="446"/>
      <c r="L1465" s="447"/>
      <c r="M1465" s="448"/>
      <c r="N1465" s="448"/>
      <c r="O1465" s="448"/>
    </row>
    <row r="1466" spans="1:15" s="43" customFormat="1">
      <c r="A1466" s="449"/>
      <c r="B1466" s="450"/>
      <c r="C1466" s="448"/>
      <c r="D1466" s="448"/>
      <c r="E1466" s="448"/>
      <c r="G1466" s="446"/>
      <c r="H1466" s="446"/>
      <c r="L1466" s="447"/>
      <c r="M1466" s="448"/>
      <c r="N1466" s="448"/>
      <c r="O1466" s="448"/>
    </row>
    <row r="1467" spans="1:15" s="43" customFormat="1">
      <c r="A1467" s="449"/>
      <c r="B1467" s="450"/>
      <c r="C1467" s="448"/>
      <c r="D1467" s="448"/>
      <c r="E1467" s="448"/>
      <c r="G1467" s="446"/>
      <c r="H1467" s="446"/>
      <c r="L1467" s="447"/>
      <c r="M1467" s="448"/>
      <c r="N1467" s="448"/>
      <c r="O1467" s="448"/>
    </row>
    <row r="1468" spans="1:15" s="43" customFormat="1">
      <c r="A1468" s="449"/>
      <c r="B1468" s="450"/>
      <c r="C1468" s="448"/>
      <c r="D1468" s="448"/>
      <c r="E1468" s="448"/>
      <c r="G1468" s="446"/>
      <c r="H1468" s="446"/>
      <c r="L1468" s="447"/>
      <c r="M1468" s="448"/>
      <c r="N1468" s="448"/>
      <c r="O1468" s="448"/>
    </row>
    <row r="1469" spans="1:15" s="43" customFormat="1">
      <c r="A1469" s="449"/>
      <c r="B1469" s="450"/>
      <c r="C1469" s="448"/>
      <c r="D1469" s="448"/>
      <c r="E1469" s="448"/>
      <c r="G1469" s="446"/>
      <c r="H1469" s="446"/>
      <c r="L1469" s="447"/>
      <c r="M1469" s="448"/>
      <c r="N1469" s="448"/>
      <c r="O1469" s="448"/>
    </row>
    <row r="1470" spans="1:15" s="43" customFormat="1">
      <c r="A1470" s="449"/>
      <c r="B1470" s="450"/>
      <c r="C1470" s="448"/>
      <c r="D1470" s="448"/>
      <c r="E1470" s="448"/>
      <c r="G1470" s="446"/>
      <c r="H1470" s="446"/>
      <c r="L1470" s="447"/>
      <c r="M1470" s="448"/>
      <c r="N1470" s="448"/>
      <c r="O1470" s="448"/>
    </row>
    <row r="1471" spans="1:15" s="43" customFormat="1">
      <c r="A1471" s="449"/>
      <c r="B1471" s="450"/>
      <c r="C1471" s="448"/>
      <c r="D1471" s="448"/>
      <c r="E1471" s="448"/>
      <c r="G1471" s="446"/>
      <c r="H1471" s="446"/>
      <c r="L1471" s="447"/>
      <c r="M1471" s="448"/>
      <c r="N1471" s="448"/>
      <c r="O1471" s="448"/>
    </row>
    <row r="1472" spans="1:15" s="43" customFormat="1">
      <c r="A1472" s="449"/>
      <c r="B1472" s="450"/>
      <c r="C1472" s="448"/>
      <c r="D1472" s="448"/>
      <c r="E1472" s="448"/>
      <c r="G1472" s="446"/>
      <c r="H1472" s="446"/>
      <c r="L1472" s="447"/>
      <c r="M1472" s="448"/>
      <c r="N1472" s="448"/>
      <c r="O1472" s="448"/>
    </row>
    <row r="1473" spans="1:15" s="43" customFormat="1">
      <c r="A1473" s="449"/>
      <c r="B1473" s="450"/>
      <c r="C1473" s="448"/>
      <c r="D1473" s="448"/>
      <c r="E1473" s="448"/>
      <c r="G1473" s="446"/>
      <c r="H1473" s="446"/>
      <c r="L1473" s="447"/>
      <c r="M1473" s="448"/>
      <c r="N1473" s="448"/>
      <c r="O1473" s="448"/>
    </row>
    <row r="1474" spans="1:15" s="43" customFormat="1">
      <c r="A1474" s="449"/>
      <c r="B1474" s="450"/>
      <c r="C1474" s="448"/>
      <c r="D1474" s="448"/>
      <c r="E1474" s="448"/>
      <c r="G1474" s="446"/>
      <c r="H1474" s="446"/>
      <c r="L1474" s="447"/>
      <c r="M1474" s="448"/>
      <c r="N1474" s="448"/>
      <c r="O1474" s="448"/>
    </row>
    <row r="1475" spans="1:15" s="43" customFormat="1">
      <c r="A1475" s="449"/>
      <c r="B1475" s="450"/>
      <c r="C1475" s="448"/>
      <c r="D1475" s="448"/>
      <c r="E1475" s="448"/>
      <c r="G1475" s="446"/>
      <c r="H1475" s="446"/>
      <c r="L1475" s="447"/>
      <c r="M1475" s="448"/>
      <c r="N1475" s="448"/>
      <c r="O1475" s="448"/>
    </row>
    <row r="1476" spans="1:15" s="43" customFormat="1">
      <c r="A1476" s="449"/>
      <c r="B1476" s="450"/>
      <c r="C1476" s="448"/>
      <c r="D1476" s="448"/>
      <c r="E1476" s="448"/>
      <c r="G1476" s="446"/>
      <c r="H1476" s="446"/>
      <c r="L1476" s="447"/>
      <c r="M1476" s="448"/>
      <c r="N1476" s="448"/>
      <c r="O1476" s="448"/>
    </row>
    <row r="1477" spans="1:15" s="43" customFormat="1">
      <c r="A1477" s="449"/>
      <c r="B1477" s="450"/>
      <c r="C1477" s="448"/>
      <c r="D1477" s="448"/>
      <c r="E1477" s="448"/>
      <c r="G1477" s="446"/>
      <c r="H1477" s="446"/>
      <c r="L1477" s="447"/>
      <c r="M1477" s="448"/>
      <c r="N1477" s="448"/>
      <c r="O1477" s="448"/>
    </row>
    <row r="1478" spans="1:15" s="43" customFormat="1">
      <c r="A1478" s="449"/>
      <c r="B1478" s="450"/>
      <c r="C1478" s="448"/>
      <c r="D1478" s="448"/>
      <c r="E1478" s="448"/>
      <c r="G1478" s="446"/>
      <c r="H1478" s="446"/>
      <c r="L1478" s="447"/>
      <c r="M1478" s="448"/>
      <c r="N1478" s="448"/>
      <c r="O1478" s="448"/>
    </row>
    <row r="1479" spans="1:15" s="43" customFormat="1">
      <c r="A1479" s="449"/>
      <c r="B1479" s="450"/>
      <c r="C1479" s="448"/>
      <c r="D1479" s="448"/>
      <c r="E1479" s="448"/>
      <c r="G1479" s="446"/>
      <c r="H1479" s="446"/>
      <c r="L1479" s="447"/>
      <c r="M1479" s="448"/>
      <c r="N1479" s="448"/>
      <c r="O1479" s="448"/>
    </row>
    <row r="1480" spans="1:15" s="43" customFormat="1">
      <c r="A1480" s="449"/>
      <c r="B1480" s="450"/>
      <c r="C1480" s="448"/>
      <c r="D1480" s="448"/>
      <c r="E1480" s="448"/>
      <c r="G1480" s="446"/>
      <c r="H1480" s="446"/>
      <c r="L1480" s="447"/>
      <c r="M1480" s="448"/>
      <c r="N1480" s="448"/>
      <c r="O1480" s="448"/>
    </row>
    <row r="1481" spans="1:15" s="43" customFormat="1">
      <c r="A1481" s="449"/>
      <c r="B1481" s="450"/>
      <c r="C1481" s="448"/>
      <c r="D1481" s="448"/>
      <c r="E1481" s="448"/>
      <c r="G1481" s="446"/>
      <c r="H1481" s="446"/>
      <c r="L1481" s="447"/>
      <c r="M1481" s="448"/>
      <c r="N1481" s="448"/>
      <c r="O1481" s="448"/>
    </row>
    <row r="1482" spans="1:15" s="43" customFormat="1">
      <c r="A1482" s="449"/>
      <c r="B1482" s="450"/>
      <c r="C1482" s="448"/>
      <c r="D1482" s="448"/>
      <c r="E1482" s="448"/>
      <c r="G1482" s="446"/>
      <c r="H1482" s="446"/>
      <c r="L1482" s="447"/>
      <c r="M1482" s="448"/>
      <c r="N1482" s="448"/>
      <c r="O1482" s="448"/>
    </row>
    <row r="1483" spans="1:15" s="43" customFormat="1">
      <c r="A1483" s="449"/>
      <c r="B1483" s="450"/>
      <c r="C1483" s="448"/>
      <c r="D1483" s="448"/>
      <c r="E1483" s="448"/>
      <c r="G1483" s="446"/>
      <c r="H1483" s="446"/>
      <c r="L1483" s="447"/>
      <c r="M1483" s="448"/>
      <c r="N1483" s="448"/>
      <c r="O1483" s="448"/>
    </row>
    <row r="1484" spans="1:15" s="43" customFormat="1">
      <c r="A1484" s="449"/>
      <c r="B1484" s="450"/>
      <c r="C1484" s="448"/>
      <c r="D1484" s="448"/>
      <c r="E1484" s="448"/>
      <c r="G1484" s="446"/>
      <c r="H1484" s="446"/>
      <c r="L1484" s="447"/>
      <c r="M1484" s="448"/>
      <c r="N1484" s="448"/>
      <c r="O1484" s="448"/>
    </row>
    <row r="1485" spans="1:15" s="43" customFormat="1">
      <c r="A1485" s="449"/>
      <c r="B1485" s="450"/>
      <c r="C1485" s="448"/>
      <c r="D1485" s="448"/>
      <c r="E1485" s="448"/>
      <c r="G1485" s="446"/>
      <c r="H1485" s="446"/>
      <c r="L1485" s="447"/>
      <c r="M1485" s="448"/>
      <c r="N1485" s="448"/>
      <c r="O1485" s="448"/>
    </row>
    <row r="1486" spans="1:15" s="43" customFormat="1">
      <c r="A1486" s="449"/>
      <c r="B1486" s="450"/>
      <c r="C1486" s="448"/>
      <c r="D1486" s="448"/>
      <c r="E1486" s="448"/>
      <c r="G1486" s="446"/>
      <c r="H1486" s="446"/>
      <c r="L1486" s="447"/>
      <c r="M1486" s="448"/>
      <c r="N1486" s="448"/>
      <c r="O1486" s="448"/>
    </row>
    <row r="1487" spans="1:15" s="43" customFormat="1">
      <c r="A1487" s="449"/>
      <c r="B1487" s="450"/>
      <c r="C1487" s="448"/>
      <c r="D1487" s="448"/>
      <c r="E1487" s="448"/>
      <c r="G1487" s="446"/>
      <c r="H1487" s="446"/>
      <c r="L1487" s="447"/>
      <c r="M1487" s="448"/>
      <c r="N1487" s="448"/>
      <c r="O1487" s="448"/>
    </row>
    <row r="1488" spans="1:15" s="43" customFormat="1">
      <c r="A1488" s="449"/>
      <c r="B1488" s="450"/>
      <c r="C1488" s="448"/>
      <c r="D1488" s="448"/>
      <c r="E1488" s="448"/>
      <c r="G1488" s="446"/>
      <c r="H1488" s="446"/>
      <c r="L1488" s="447"/>
      <c r="M1488" s="448"/>
      <c r="N1488" s="448"/>
      <c r="O1488" s="448"/>
    </row>
    <row r="1489" spans="1:15" s="43" customFormat="1">
      <c r="A1489" s="449"/>
      <c r="B1489" s="450"/>
      <c r="C1489" s="448"/>
      <c r="D1489" s="448"/>
      <c r="E1489" s="448"/>
      <c r="G1489" s="446"/>
      <c r="H1489" s="446"/>
      <c r="L1489" s="447"/>
      <c r="M1489" s="448"/>
      <c r="N1489" s="448"/>
      <c r="O1489" s="448"/>
    </row>
    <row r="1490" spans="1:15" s="43" customFormat="1">
      <c r="A1490" s="449"/>
      <c r="B1490" s="450"/>
      <c r="C1490" s="448"/>
      <c r="D1490" s="448"/>
      <c r="E1490" s="448"/>
      <c r="G1490" s="446"/>
      <c r="H1490" s="446"/>
      <c r="L1490" s="447"/>
      <c r="M1490" s="448"/>
      <c r="N1490" s="448"/>
      <c r="O1490" s="448"/>
    </row>
    <row r="1491" spans="1:15" s="43" customFormat="1">
      <c r="A1491" s="449"/>
      <c r="B1491" s="450"/>
      <c r="C1491" s="448"/>
      <c r="D1491" s="448"/>
      <c r="E1491" s="448"/>
      <c r="G1491" s="446"/>
      <c r="H1491" s="446"/>
      <c r="L1491" s="447"/>
      <c r="M1491" s="448"/>
      <c r="N1491" s="448"/>
      <c r="O1491" s="448"/>
    </row>
    <row r="1492" spans="1:15" s="43" customFormat="1">
      <c r="A1492" s="449"/>
      <c r="B1492" s="450"/>
      <c r="C1492" s="448"/>
      <c r="D1492" s="448"/>
      <c r="E1492" s="448"/>
      <c r="G1492" s="446"/>
      <c r="H1492" s="446"/>
      <c r="L1492" s="447"/>
      <c r="M1492" s="448"/>
      <c r="N1492" s="448"/>
      <c r="O1492" s="448"/>
    </row>
    <row r="1493" spans="1:15" s="43" customFormat="1">
      <c r="A1493" s="449"/>
      <c r="B1493" s="450"/>
      <c r="C1493" s="448"/>
      <c r="D1493" s="448"/>
      <c r="E1493" s="448"/>
      <c r="G1493" s="446"/>
      <c r="H1493" s="446"/>
      <c r="L1493" s="447"/>
      <c r="M1493" s="448"/>
      <c r="N1493" s="448"/>
      <c r="O1493" s="448"/>
    </row>
    <row r="1494" spans="1:15" s="43" customFormat="1">
      <c r="A1494" s="449"/>
      <c r="B1494" s="450"/>
      <c r="C1494" s="448"/>
      <c r="D1494" s="448"/>
      <c r="E1494" s="448"/>
      <c r="G1494" s="446"/>
      <c r="H1494" s="446"/>
      <c r="L1494" s="447"/>
      <c r="M1494" s="448"/>
      <c r="N1494" s="448"/>
      <c r="O1494" s="448"/>
    </row>
    <row r="1495" spans="1:15" s="43" customFormat="1">
      <c r="A1495" s="449"/>
      <c r="B1495" s="450"/>
      <c r="C1495" s="448"/>
      <c r="D1495" s="448"/>
      <c r="E1495" s="448"/>
      <c r="G1495" s="446"/>
      <c r="H1495" s="446"/>
      <c r="L1495" s="447"/>
      <c r="M1495" s="448"/>
      <c r="N1495" s="448"/>
      <c r="O1495" s="448"/>
    </row>
    <row r="1496" spans="1:15" s="43" customFormat="1">
      <c r="A1496" s="449"/>
      <c r="B1496" s="450"/>
      <c r="C1496" s="448"/>
      <c r="D1496" s="448"/>
      <c r="E1496" s="448"/>
      <c r="G1496" s="446"/>
      <c r="H1496" s="446"/>
      <c r="L1496" s="447"/>
      <c r="M1496" s="448"/>
      <c r="N1496" s="448"/>
      <c r="O1496" s="448"/>
    </row>
    <row r="1497" spans="1:15" s="43" customFormat="1">
      <c r="A1497" s="449"/>
      <c r="B1497" s="450"/>
      <c r="C1497" s="448"/>
      <c r="D1497" s="448"/>
      <c r="E1497" s="448"/>
      <c r="G1497" s="446"/>
      <c r="H1497" s="446"/>
      <c r="L1497" s="447"/>
      <c r="M1497" s="448"/>
      <c r="N1497" s="448"/>
      <c r="O1497" s="448"/>
    </row>
    <row r="1498" spans="1:15" s="43" customFormat="1">
      <c r="A1498" s="449"/>
      <c r="B1498" s="450"/>
      <c r="C1498" s="448"/>
      <c r="D1498" s="448"/>
      <c r="E1498" s="448"/>
      <c r="G1498" s="446"/>
      <c r="H1498" s="446"/>
      <c r="L1498" s="447"/>
      <c r="M1498" s="448"/>
      <c r="N1498" s="448"/>
      <c r="O1498" s="448"/>
    </row>
    <row r="1499" spans="1:15" s="43" customFormat="1">
      <c r="A1499" s="449"/>
      <c r="B1499" s="450"/>
      <c r="C1499" s="448"/>
      <c r="D1499" s="448"/>
      <c r="E1499" s="448"/>
      <c r="G1499" s="446"/>
      <c r="H1499" s="446"/>
      <c r="L1499" s="447"/>
      <c r="M1499" s="448"/>
      <c r="N1499" s="448"/>
      <c r="O1499" s="448"/>
    </row>
    <row r="1500" spans="1:15" s="43" customFormat="1">
      <c r="A1500" s="449"/>
      <c r="B1500" s="450"/>
      <c r="C1500" s="448"/>
      <c r="D1500" s="448"/>
      <c r="E1500" s="448"/>
      <c r="G1500" s="446"/>
      <c r="H1500" s="446"/>
      <c r="L1500" s="447"/>
      <c r="M1500" s="448"/>
      <c r="N1500" s="448"/>
      <c r="O1500" s="448"/>
    </row>
    <row r="1501" spans="1:15" s="43" customFormat="1">
      <c r="A1501" s="449"/>
      <c r="B1501" s="450"/>
      <c r="C1501" s="448"/>
      <c r="D1501" s="448"/>
      <c r="E1501" s="448"/>
      <c r="G1501" s="446"/>
      <c r="H1501" s="446"/>
      <c r="L1501" s="447"/>
      <c r="M1501" s="448"/>
      <c r="N1501" s="448"/>
      <c r="O1501" s="448"/>
    </row>
    <row r="1502" spans="1:15" s="43" customFormat="1">
      <c r="A1502" s="449"/>
      <c r="B1502" s="450"/>
      <c r="C1502" s="448"/>
      <c r="D1502" s="448"/>
      <c r="E1502" s="448"/>
      <c r="G1502" s="446"/>
      <c r="H1502" s="446"/>
      <c r="L1502" s="447"/>
      <c r="M1502" s="448"/>
      <c r="N1502" s="448"/>
      <c r="O1502" s="448"/>
    </row>
    <row r="1503" spans="1:15" s="43" customFormat="1">
      <c r="A1503" s="449"/>
      <c r="B1503" s="450"/>
      <c r="C1503" s="448"/>
      <c r="D1503" s="448"/>
      <c r="E1503" s="448"/>
      <c r="G1503" s="446"/>
      <c r="H1503" s="446"/>
      <c r="L1503" s="447"/>
      <c r="M1503" s="448"/>
      <c r="N1503" s="448"/>
      <c r="O1503" s="448"/>
    </row>
    <row r="1504" spans="1:15" s="43" customFormat="1">
      <c r="A1504" s="449"/>
      <c r="B1504" s="450"/>
      <c r="C1504" s="448"/>
      <c r="D1504" s="448"/>
      <c r="E1504" s="448"/>
      <c r="G1504" s="446"/>
      <c r="H1504" s="446"/>
      <c r="L1504" s="447"/>
      <c r="M1504" s="448"/>
      <c r="N1504" s="448"/>
      <c r="O1504" s="448"/>
    </row>
    <row r="1505" spans="1:15" s="43" customFormat="1">
      <c r="A1505" s="449"/>
      <c r="B1505" s="450"/>
      <c r="C1505" s="448"/>
      <c r="D1505" s="448"/>
      <c r="E1505" s="448"/>
      <c r="G1505" s="446"/>
      <c r="H1505" s="446"/>
      <c r="L1505" s="447"/>
      <c r="M1505" s="448"/>
      <c r="N1505" s="448"/>
      <c r="O1505" s="448"/>
    </row>
    <row r="1506" spans="1:15" s="43" customFormat="1">
      <c r="A1506" s="449"/>
      <c r="B1506" s="450"/>
      <c r="C1506" s="448"/>
      <c r="D1506" s="448"/>
      <c r="E1506" s="448"/>
      <c r="G1506" s="446"/>
      <c r="H1506" s="446"/>
      <c r="L1506" s="447"/>
      <c r="M1506" s="448"/>
      <c r="N1506" s="448"/>
      <c r="O1506" s="448"/>
    </row>
    <row r="1507" spans="1:15" s="43" customFormat="1">
      <c r="A1507" s="449"/>
      <c r="B1507" s="450"/>
      <c r="C1507" s="448"/>
      <c r="D1507" s="448"/>
      <c r="E1507" s="448"/>
      <c r="G1507" s="446"/>
      <c r="H1507" s="446"/>
      <c r="L1507" s="447"/>
      <c r="M1507" s="448"/>
      <c r="N1507" s="448"/>
      <c r="O1507" s="448"/>
    </row>
    <row r="1508" spans="1:15" s="43" customFormat="1">
      <c r="A1508" s="449"/>
      <c r="B1508" s="450"/>
      <c r="C1508" s="448"/>
      <c r="D1508" s="448"/>
      <c r="E1508" s="448"/>
      <c r="G1508" s="446"/>
      <c r="H1508" s="446"/>
      <c r="L1508" s="447"/>
      <c r="M1508" s="448"/>
      <c r="N1508" s="448"/>
      <c r="O1508" s="448"/>
    </row>
    <row r="1509" spans="1:15" s="43" customFormat="1">
      <c r="A1509" s="449"/>
      <c r="B1509" s="450"/>
      <c r="C1509" s="448"/>
      <c r="D1509" s="448"/>
      <c r="E1509" s="448"/>
      <c r="G1509" s="446"/>
      <c r="H1509" s="446"/>
      <c r="L1509" s="447"/>
      <c r="M1509" s="448"/>
      <c r="N1509" s="448"/>
      <c r="O1509" s="448"/>
    </row>
    <row r="1510" spans="1:15" s="43" customFormat="1">
      <c r="A1510" s="449"/>
      <c r="B1510" s="450"/>
      <c r="C1510" s="448"/>
      <c r="D1510" s="448"/>
      <c r="E1510" s="448"/>
      <c r="G1510" s="446"/>
      <c r="H1510" s="446"/>
      <c r="L1510" s="447"/>
      <c r="M1510" s="448"/>
      <c r="N1510" s="448"/>
      <c r="O1510" s="448"/>
    </row>
    <row r="1511" spans="1:15" s="43" customFormat="1">
      <c r="A1511" s="449"/>
      <c r="B1511" s="450"/>
      <c r="C1511" s="448"/>
      <c r="D1511" s="448"/>
      <c r="E1511" s="448"/>
      <c r="G1511" s="446"/>
      <c r="H1511" s="446"/>
      <c r="L1511" s="447"/>
      <c r="M1511" s="448"/>
      <c r="N1511" s="448"/>
      <c r="O1511" s="448"/>
    </row>
    <row r="1512" spans="1:15" s="43" customFormat="1">
      <c r="A1512" s="449"/>
      <c r="B1512" s="450"/>
      <c r="C1512" s="448"/>
      <c r="D1512" s="448"/>
      <c r="E1512" s="448"/>
      <c r="G1512" s="446"/>
      <c r="H1512" s="446"/>
      <c r="L1512" s="447"/>
      <c r="M1512" s="448"/>
      <c r="N1512" s="448"/>
      <c r="O1512" s="448"/>
    </row>
    <row r="1513" spans="1:15" s="43" customFormat="1">
      <c r="A1513" s="449"/>
      <c r="B1513" s="450"/>
      <c r="C1513" s="448"/>
      <c r="D1513" s="448"/>
      <c r="E1513" s="448"/>
      <c r="G1513" s="446"/>
      <c r="H1513" s="446"/>
      <c r="L1513" s="447"/>
      <c r="M1513" s="448"/>
      <c r="N1513" s="448"/>
      <c r="O1513" s="448"/>
    </row>
    <row r="1514" spans="1:15" s="43" customFormat="1">
      <c r="A1514" s="449"/>
      <c r="B1514" s="450"/>
      <c r="C1514" s="448"/>
      <c r="D1514" s="448"/>
      <c r="E1514" s="448"/>
      <c r="G1514" s="446"/>
      <c r="H1514" s="446"/>
      <c r="L1514" s="447"/>
      <c r="M1514" s="448"/>
      <c r="N1514" s="448"/>
      <c r="O1514" s="448"/>
    </row>
    <row r="1515" spans="1:15" s="43" customFormat="1">
      <c r="A1515" s="449"/>
      <c r="B1515" s="450"/>
      <c r="C1515" s="448"/>
      <c r="D1515" s="448"/>
      <c r="E1515" s="448"/>
      <c r="G1515" s="446"/>
      <c r="H1515" s="446"/>
      <c r="L1515" s="447"/>
      <c r="M1515" s="448"/>
      <c r="N1515" s="448"/>
      <c r="O1515" s="448"/>
    </row>
    <row r="1516" spans="1:15" s="43" customFormat="1">
      <c r="A1516" s="449"/>
      <c r="B1516" s="450"/>
      <c r="C1516" s="448"/>
      <c r="D1516" s="448"/>
      <c r="E1516" s="448"/>
      <c r="G1516" s="446"/>
      <c r="H1516" s="446"/>
      <c r="L1516" s="447"/>
      <c r="M1516" s="448"/>
      <c r="N1516" s="448"/>
      <c r="O1516" s="448"/>
    </row>
    <row r="1517" spans="1:15" s="43" customFormat="1">
      <c r="A1517" s="449"/>
      <c r="B1517" s="450"/>
      <c r="C1517" s="448"/>
      <c r="D1517" s="448"/>
      <c r="E1517" s="448"/>
      <c r="G1517" s="446"/>
      <c r="H1517" s="446"/>
      <c r="L1517" s="447"/>
      <c r="M1517" s="448"/>
      <c r="N1517" s="448"/>
      <c r="O1517" s="448"/>
    </row>
    <row r="1518" spans="1:15" s="43" customFormat="1">
      <c r="A1518" s="449"/>
      <c r="B1518" s="450"/>
      <c r="C1518" s="448"/>
      <c r="D1518" s="448"/>
      <c r="E1518" s="448"/>
      <c r="G1518" s="446"/>
      <c r="H1518" s="446"/>
      <c r="L1518" s="447"/>
      <c r="M1518" s="448"/>
      <c r="N1518" s="448"/>
      <c r="O1518" s="448"/>
    </row>
    <row r="1519" spans="1:15" s="43" customFormat="1">
      <c r="A1519" s="449"/>
      <c r="B1519" s="450"/>
      <c r="C1519" s="448"/>
      <c r="D1519" s="448"/>
      <c r="E1519" s="448"/>
      <c r="G1519" s="446"/>
      <c r="H1519" s="446"/>
      <c r="L1519" s="447"/>
      <c r="M1519" s="448"/>
      <c r="N1519" s="448"/>
      <c r="O1519" s="448"/>
    </row>
    <row r="1520" spans="1:15" s="43" customFormat="1">
      <c r="A1520" s="449"/>
      <c r="B1520" s="450"/>
      <c r="C1520" s="448"/>
      <c r="D1520" s="448"/>
      <c r="E1520" s="448"/>
      <c r="G1520" s="446"/>
      <c r="H1520" s="446"/>
      <c r="L1520" s="447"/>
      <c r="M1520" s="448"/>
      <c r="N1520" s="448"/>
      <c r="O1520" s="448"/>
    </row>
    <row r="1521" spans="1:15" s="43" customFormat="1">
      <c r="A1521" s="449"/>
      <c r="B1521" s="450"/>
      <c r="C1521" s="448"/>
      <c r="D1521" s="448"/>
      <c r="E1521" s="448"/>
      <c r="G1521" s="446"/>
      <c r="H1521" s="446"/>
      <c r="L1521" s="447"/>
      <c r="M1521" s="448"/>
      <c r="N1521" s="448"/>
      <c r="O1521" s="448"/>
    </row>
    <row r="1522" spans="1:15" s="43" customFormat="1">
      <c r="A1522" s="449"/>
      <c r="B1522" s="450"/>
      <c r="C1522" s="448"/>
      <c r="D1522" s="448"/>
      <c r="E1522" s="448"/>
      <c r="G1522" s="446"/>
      <c r="H1522" s="446"/>
      <c r="L1522" s="447"/>
      <c r="M1522" s="448"/>
      <c r="N1522" s="448"/>
      <c r="O1522" s="448"/>
    </row>
    <row r="1523" spans="1:15" s="43" customFormat="1">
      <c r="A1523" s="449"/>
      <c r="B1523" s="450"/>
      <c r="C1523" s="448"/>
      <c r="D1523" s="448"/>
      <c r="E1523" s="448"/>
      <c r="G1523" s="446"/>
      <c r="H1523" s="446"/>
      <c r="L1523" s="447"/>
      <c r="M1523" s="448"/>
      <c r="N1523" s="448"/>
      <c r="O1523" s="448"/>
    </row>
    <row r="1524" spans="1:15" s="43" customFormat="1">
      <c r="A1524" s="449"/>
      <c r="B1524" s="450"/>
      <c r="C1524" s="448"/>
      <c r="D1524" s="448"/>
      <c r="E1524" s="448"/>
      <c r="G1524" s="446"/>
      <c r="H1524" s="446"/>
      <c r="L1524" s="447"/>
      <c r="M1524" s="448"/>
      <c r="N1524" s="448"/>
      <c r="O1524" s="448"/>
    </row>
    <row r="1525" spans="1:15" s="43" customFormat="1">
      <c r="A1525" s="449"/>
      <c r="B1525" s="450"/>
      <c r="C1525" s="448"/>
      <c r="D1525" s="448"/>
      <c r="E1525" s="448"/>
      <c r="G1525" s="446"/>
      <c r="H1525" s="446"/>
      <c r="L1525" s="447"/>
      <c r="M1525" s="448"/>
      <c r="N1525" s="448"/>
      <c r="O1525" s="448"/>
    </row>
    <row r="1526" spans="1:15" s="43" customFormat="1">
      <c r="A1526" s="449"/>
      <c r="B1526" s="450"/>
      <c r="C1526" s="448"/>
      <c r="D1526" s="448"/>
      <c r="E1526" s="448"/>
      <c r="G1526" s="446"/>
      <c r="H1526" s="446"/>
      <c r="L1526" s="447"/>
      <c r="M1526" s="448"/>
      <c r="N1526" s="448"/>
      <c r="O1526" s="448"/>
    </row>
    <row r="1527" spans="1:15" s="43" customFormat="1">
      <c r="A1527" s="449"/>
      <c r="B1527" s="450"/>
      <c r="C1527" s="448"/>
      <c r="D1527" s="448"/>
      <c r="E1527" s="448"/>
      <c r="G1527" s="446"/>
      <c r="H1527" s="446"/>
      <c r="L1527" s="447"/>
      <c r="M1527" s="448"/>
      <c r="N1527" s="448"/>
      <c r="O1527" s="448"/>
    </row>
    <row r="1528" spans="1:15" s="43" customFormat="1">
      <c r="A1528" s="449"/>
      <c r="B1528" s="450"/>
      <c r="C1528" s="448"/>
      <c r="D1528" s="448"/>
      <c r="E1528" s="448"/>
      <c r="G1528" s="446"/>
      <c r="H1528" s="446"/>
      <c r="L1528" s="447"/>
      <c r="M1528" s="448"/>
      <c r="N1528" s="448"/>
      <c r="O1528" s="448"/>
    </row>
    <row r="1529" spans="1:15" s="43" customFormat="1">
      <c r="A1529" s="449"/>
      <c r="B1529" s="450"/>
      <c r="C1529" s="448"/>
      <c r="D1529" s="448"/>
      <c r="E1529" s="448"/>
      <c r="G1529" s="446"/>
      <c r="H1529" s="446"/>
      <c r="L1529" s="447"/>
      <c r="M1529" s="448"/>
      <c r="N1529" s="448"/>
      <c r="O1529" s="448"/>
    </row>
    <row r="1530" spans="1:15" s="43" customFormat="1">
      <c r="A1530" s="449"/>
      <c r="B1530" s="450"/>
      <c r="C1530" s="448"/>
      <c r="D1530" s="448"/>
      <c r="E1530" s="448"/>
      <c r="G1530" s="446"/>
      <c r="H1530" s="446"/>
      <c r="L1530" s="447"/>
      <c r="M1530" s="448"/>
      <c r="N1530" s="448"/>
      <c r="O1530" s="448"/>
    </row>
    <row r="1531" spans="1:15" s="43" customFormat="1">
      <c r="A1531" s="449"/>
      <c r="B1531" s="450"/>
      <c r="C1531" s="448"/>
      <c r="D1531" s="448"/>
      <c r="E1531" s="448"/>
      <c r="G1531" s="446"/>
      <c r="H1531" s="446"/>
      <c r="L1531" s="447"/>
      <c r="M1531" s="448"/>
      <c r="N1531" s="448"/>
      <c r="O1531" s="448"/>
    </row>
    <row r="1532" spans="1:15" s="43" customFormat="1">
      <c r="A1532" s="449"/>
      <c r="B1532" s="450"/>
      <c r="C1532" s="448"/>
      <c r="D1532" s="448"/>
      <c r="E1532" s="448"/>
      <c r="G1532" s="446"/>
      <c r="H1532" s="446"/>
      <c r="L1532" s="447"/>
      <c r="M1532" s="448"/>
      <c r="N1532" s="448"/>
      <c r="O1532" s="448"/>
    </row>
    <row r="1533" spans="1:15" s="43" customFormat="1">
      <c r="A1533" s="449"/>
      <c r="B1533" s="450"/>
      <c r="C1533" s="448"/>
      <c r="D1533" s="448"/>
      <c r="E1533" s="448"/>
      <c r="G1533" s="446"/>
      <c r="H1533" s="446"/>
      <c r="L1533" s="447"/>
      <c r="M1533" s="448"/>
      <c r="N1533" s="448"/>
      <c r="O1533" s="448"/>
    </row>
    <row r="1534" spans="1:15" s="43" customFormat="1">
      <c r="A1534" s="449"/>
      <c r="B1534" s="450"/>
      <c r="C1534" s="448"/>
      <c r="D1534" s="448"/>
      <c r="E1534" s="448"/>
      <c r="G1534" s="446"/>
      <c r="H1534" s="446"/>
      <c r="L1534" s="447"/>
      <c r="M1534" s="448"/>
      <c r="N1534" s="448"/>
      <c r="O1534" s="448"/>
    </row>
    <row r="1535" spans="1:15" s="43" customFormat="1">
      <c r="A1535" s="449"/>
      <c r="B1535" s="450"/>
      <c r="C1535" s="448"/>
      <c r="D1535" s="448"/>
      <c r="E1535" s="448"/>
      <c r="G1535" s="446"/>
      <c r="H1535" s="446"/>
      <c r="L1535" s="447"/>
      <c r="M1535" s="448"/>
      <c r="N1535" s="448"/>
      <c r="O1535" s="448"/>
    </row>
    <row r="1536" spans="1:15" s="43" customFormat="1">
      <c r="A1536" s="449"/>
      <c r="B1536" s="450"/>
      <c r="C1536" s="448"/>
      <c r="D1536" s="448"/>
      <c r="E1536" s="448"/>
      <c r="G1536" s="446"/>
      <c r="H1536" s="446"/>
      <c r="L1536" s="447"/>
      <c r="M1536" s="448"/>
      <c r="N1536" s="448"/>
      <c r="O1536" s="448"/>
    </row>
    <row r="1537" spans="1:15" s="43" customFormat="1">
      <c r="A1537" s="449"/>
      <c r="B1537" s="450"/>
      <c r="C1537" s="448"/>
      <c r="D1537" s="448"/>
      <c r="E1537" s="448"/>
      <c r="G1537" s="446"/>
      <c r="H1537" s="446"/>
      <c r="L1537" s="447"/>
      <c r="M1537" s="448"/>
      <c r="N1537" s="448"/>
      <c r="O1537" s="448"/>
    </row>
    <row r="1538" spans="1:15" s="43" customFormat="1">
      <c r="A1538" s="449"/>
      <c r="B1538" s="450"/>
      <c r="C1538" s="448"/>
      <c r="D1538" s="448"/>
      <c r="E1538" s="448"/>
      <c r="G1538" s="446"/>
      <c r="H1538" s="446"/>
      <c r="L1538" s="447"/>
      <c r="M1538" s="448"/>
      <c r="N1538" s="448"/>
      <c r="O1538" s="448"/>
    </row>
    <row r="1539" spans="1:15" s="43" customFormat="1">
      <c r="A1539" s="449"/>
      <c r="B1539" s="450"/>
      <c r="C1539" s="448"/>
      <c r="D1539" s="448"/>
      <c r="E1539" s="448"/>
      <c r="G1539" s="446"/>
      <c r="H1539" s="446"/>
      <c r="L1539" s="447"/>
      <c r="M1539" s="448"/>
      <c r="N1539" s="448"/>
      <c r="O1539" s="448"/>
    </row>
    <row r="1540" spans="1:15" s="43" customFormat="1">
      <c r="A1540" s="449"/>
      <c r="B1540" s="450"/>
      <c r="C1540" s="448"/>
      <c r="D1540" s="448"/>
      <c r="E1540" s="448"/>
      <c r="G1540" s="446"/>
      <c r="H1540" s="446"/>
      <c r="L1540" s="447"/>
      <c r="M1540" s="448"/>
      <c r="N1540" s="448"/>
      <c r="O1540" s="448"/>
    </row>
    <row r="1541" spans="1:15" s="43" customFormat="1">
      <c r="A1541" s="449"/>
      <c r="B1541" s="450"/>
      <c r="C1541" s="448"/>
      <c r="D1541" s="448"/>
      <c r="E1541" s="448"/>
      <c r="G1541" s="446"/>
      <c r="H1541" s="446"/>
      <c r="L1541" s="447"/>
      <c r="M1541" s="448"/>
      <c r="N1541" s="448"/>
      <c r="O1541" s="448"/>
    </row>
    <row r="1542" spans="1:15" s="43" customFormat="1">
      <c r="A1542" s="449"/>
      <c r="B1542" s="450"/>
      <c r="C1542" s="448"/>
      <c r="D1542" s="448"/>
      <c r="E1542" s="448"/>
      <c r="G1542" s="446"/>
      <c r="H1542" s="446"/>
      <c r="L1542" s="447"/>
      <c r="M1542" s="448"/>
      <c r="N1542" s="448"/>
      <c r="O1542" s="448"/>
    </row>
    <row r="1543" spans="1:15" s="43" customFormat="1">
      <c r="A1543" s="449"/>
      <c r="B1543" s="450"/>
      <c r="C1543" s="448"/>
      <c r="D1543" s="448"/>
      <c r="E1543" s="448"/>
      <c r="G1543" s="446"/>
      <c r="H1543" s="446"/>
      <c r="L1543" s="447"/>
      <c r="M1543" s="448"/>
      <c r="N1543" s="448"/>
      <c r="O1543" s="448"/>
    </row>
    <row r="1544" spans="1:15" s="43" customFormat="1">
      <c r="A1544" s="449"/>
      <c r="B1544" s="450"/>
      <c r="C1544" s="448"/>
      <c r="D1544" s="448"/>
      <c r="E1544" s="448"/>
      <c r="G1544" s="446"/>
      <c r="H1544" s="446"/>
      <c r="L1544" s="447"/>
      <c r="M1544" s="448"/>
      <c r="N1544" s="448"/>
      <c r="O1544" s="448"/>
    </row>
    <row r="1545" spans="1:15" s="43" customFormat="1">
      <c r="A1545" s="449"/>
      <c r="B1545" s="450"/>
      <c r="C1545" s="448"/>
      <c r="D1545" s="448"/>
      <c r="E1545" s="448"/>
      <c r="G1545" s="446"/>
      <c r="H1545" s="446"/>
      <c r="L1545" s="447"/>
      <c r="M1545" s="448"/>
      <c r="N1545" s="448"/>
      <c r="O1545" s="448"/>
    </row>
    <row r="1546" spans="1:15" s="43" customFormat="1">
      <c r="A1546" s="449"/>
      <c r="B1546" s="450"/>
      <c r="C1546" s="448"/>
      <c r="D1546" s="448"/>
      <c r="E1546" s="448"/>
      <c r="G1546" s="446"/>
      <c r="H1546" s="446"/>
      <c r="L1546" s="447"/>
      <c r="M1546" s="448"/>
      <c r="N1546" s="448"/>
      <c r="O1546" s="448"/>
    </row>
    <row r="1547" spans="1:15" s="43" customFormat="1">
      <c r="A1547" s="449"/>
      <c r="B1547" s="450"/>
      <c r="C1547" s="448"/>
      <c r="D1547" s="448"/>
      <c r="E1547" s="448"/>
      <c r="G1547" s="446"/>
      <c r="H1547" s="446"/>
      <c r="L1547" s="447"/>
      <c r="M1547" s="448"/>
      <c r="N1547" s="448"/>
      <c r="O1547" s="448"/>
    </row>
    <row r="1548" spans="1:15" s="43" customFormat="1">
      <c r="A1548" s="449"/>
      <c r="B1548" s="450"/>
      <c r="C1548" s="448"/>
      <c r="D1548" s="448"/>
      <c r="E1548" s="448"/>
      <c r="G1548" s="446"/>
      <c r="H1548" s="446"/>
      <c r="L1548" s="447"/>
      <c r="M1548" s="448"/>
      <c r="N1548" s="448"/>
      <c r="O1548" s="448"/>
    </row>
    <row r="1549" spans="1:15" s="43" customFormat="1">
      <c r="A1549" s="449"/>
      <c r="B1549" s="450"/>
      <c r="C1549" s="448"/>
      <c r="D1549" s="448"/>
      <c r="E1549" s="448"/>
      <c r="G1549" s="446"/>
      <c r="H1549" s="446"/>
      <c r="L1549" s="447"/>
      <c r="M1549" s="448"/>
      <c r="N1549" s="448"/>
      <c r="O1549" s="448"/>
    </row>
    <row r="1550" spans="1:15" s="43" customFormat="1">
      <c r="A1550" s="449"/>
      <c r="B1550" s="450"/>
      <c r="C1550" s="448"/>
      <c r="D1550" s="448"/>
      <c r="E1550" s="448"/>
      <c r="G1550" s="446"/>
      <c r="H1550" s="446"/>
      <c r="L1550" s="447"/>
      <c r="M1550" s="448"/>
      <c r="N1550" s="448"/>
      <c r="O1550" s="448"/>
    </row>
    <row r="1551" spans="1:15" s="43" customFormat="1">
      <c r="A1551" s="449"/>
      <c r="B1551" s="450"/>
      <c r="C1551" s="448"/>
      <c r="D1551" s="448"/>
      <c r="E1551" s="448"/>
      <c r="G1551" s="446"/>
      <c r="H1551" s="446"/>
      <c r="L1551" s="447"/>
      <c r="M1551" s="448"/>
      <c r="N1551" s="448"/>
      <c r="O1551" s="448"/>
    </row>
    <row r="1552" spans="1:15" s="43" customFormat="1">
      <c r="A1552" s="449"/>
      <c r="B1552" s="450"/>
      <c r="C1552" s="448"/>
      <c r="D1552" s="448"/>
      <c r="E1552" s="448"/>
      <c r="G1552" s="446"/>
      <c r="H1552" s="446"/>
      <c r="L1552" s="447"/>
      <c r="M1552" s="448"/>
      <c r="N1552" s="448"/>
      <c r="O1552" s="448"/>
    </row>
    <row r="1553" spans="1:15" s="43" customFormat="1">
      <c r="A1553" s="449"/>
      <c r="B1553" s="450"/>
      <c r="C1553" s="448"/>
      <c r="D1553" s="448"/>
      <c r="E1553" s="448"/>
      <c r="G1553" s="446"/>
      <c r="H1553" s="446"/>
      <c r="L1553" s="447"/>
      <c r="M1553" s="448"/>
      <c r="N1553" s="448"/>
      <c r="O1553" s="448"/>
    </row>
    <row r="1554" spans="1:15" s="43" customFormat="1">
      <c r="A1554" s="449"/>
      <c r="B1554" s="450"/>
      <c r="C1554" s="448"/>
      <c r="D1554" s="448"/>
      <c r="E1554" s="448"/>
      <c r="G1554" s="446"/>
      <c r="H1554" s="446"/>
      <c r="L1554" s="447"/>
      <c r="M1554" s="448"/>
      <c r="N1554" s="448"/>
      <c r="O1554" s="448"/>
    </row>
    <row r="1555" spans="1:15" s="43" customFormat="1">
      <c r="A1555" s="449"/>
      <c r="B1555" s="450"/>
      <c r="C1555" s="448"/>
      <c r="D1555" s="448"/>
      <c r="E1555" s="448"/>
      <c r="G1555" s="446"/>
      <c r="H1555" s="446"/>
      <c r="L1555" s="447"/>
      <c r="M1555" s="448"/>
      <c r="N1555" s="448"/>
      <c r="O1555" s="448"/>
    </row>
    <row r="1556" spans="1:15" s="43" customFormat="1">
      <c r="A1556" s="449"/>
      <c r="B1556" s="450"/>
      <c r="C1556" s="448"/>
      <c r="D1556" s="448"/>
      <c r="E1556" s="448"/>
      <c r="G1556" s="446"/>
      <c r="H1556" s="446"/>
      <c r="L1556" s="447"/>
      <c r="M1556" s="448"/>
      <c r="N1556" s="448"/>
      <c r="O1556" s="448"/>
    </row>
    <row r="1557" spans="1:15" s="43" customFormat="1">
      <c r="A1557" s="449"/>
      <c r="B1557" s="450"/>
      <c r="C1557" s="448"/>
      <c r="D1557" s="448"/>
      <c r="E1557" s="448"/>
      <c r="G1557" s="446"/>
      <c r="H1557" s="446"/>
      <c r="L1557" s="447"/>
      <c r="M1557" s="448"/>
      <c r="N1557" s="448"/>
      <c r="O1557" s="448"/>
    </row>
    <row r="1558" spans="1:15" s="43" customFormat="1">
      <c r="A1558" s="449"/>
      <c r="B1558" s="450"/>
      <c r="C1558" s="448"/>
      <c r="D1558" s="448"/>
      <c r="E1558" s="448"/>
      <c r="G1558" s="446"/>
      <c r="H1558" s="446"/>
      <c r="L1558" s="447"/>
      <c r="M1558" s="448"/>
      <c r="N1558" s="448"/>
      <c r="O1558" s="448"/>
    </row>
    <row r="1559" spans="1:15" s="43" customFormat="1">
      <c r="A1559" s="449"/>
      <c r="B1559" s="450"/>
      <c r="C1559" s="448"/>
      <c r="D1559" s="448"/>
      <c r="E1559" s="448"/>
      <c r="G1559" s="446"/>
      <c r="H1559" s="446"/>
      <c r="L1559" s="447"/>
      <c r="M1559" s="448"/>
      <c r="N1559" s="448"/>
      <c r="O1559" s="448"/>
    </row>
    <row r="1560" spans="1:15" s="43" customFormat="1">
      <c r="A1560" s="449"/>
      <c r="B1560" s="450"/>
      <c r="C1560" s="448"/>
      <c r="D1560" s="448"/>
      <c r="E1560" s="448"/>
      <c r="G1560" s="446"/>
      <c r="H1560" s="446"/>
      <c r="L1560" s="447"/>
      <c r="M1560" s="448"/>
      <c r="N1560" s="448"/>
      <c r="O1560" s="448"/>
    </row>
    <row r="1561" spans="1:15" s="43" customFormat="1">
      <c r="A1561" s="449"/>
      <c r="B1561" s="450"/>
      <c r="C1561" s="448"/>
      <c r="D1561" s="448"/>
      <c r="E1561" s="448"/>
      <c r="G1561" s="446"/>
      <c r="H1561" s="446"/>
      <c r="L1561" s="447"/>
      <c r="M1561" s="448"/>
      <c r="N1561" s="448"/>
      <c r="O1561" s="448"/>
    </row>
    <row r="1562" spans="1:15" s="43" customFormat="1">
      <c r="A1562" s="449"/>
      <c r="B1562" s="450"/>
      <c r="C1562" s="448"/>
      <c r="D1562" s="448"/>
      <c r="E1562" s="448"/>
      <c r="G1562" s="446"/>
      <c r="H1562" s="446"/>
      <c r="L1562" s="447"/>
      <c r="M1562" s="448"/>
      <c r="N1562" s="448"/>
      <c r="O1562" s="448"/>
    </row>
    <row r="1563" spans="1:15" s="43" customFormat="1">
      <c r="A1563" s="449"/>
      <c r="B1563" s="450"/>
      <c r="C1563" s="448"/>
      <c r="D1563" s="448"/>
      <c r="E1563" s="448"/>
      <c r="G1563" s="446"/>
      <c r="H1563" s="446"/>
      <c r="L1563" s="447"/>
      <c r="M1563" s="448"/>
      <c r="N1563" s="448"/>
      <c r="O1563" s="448"/>
    </row>
    <row r="1564" spans="1:15" s="43" customFormat="1">
      <c r="A1564" s="449"/>
      <c r="B1564" s="450"/>
      <c r="C1564" s="448"/>
      <c r="D1564" s="448"/>
      <c r="E1564" s="448"/>
      <c r="G1564" s="446"/>
      <c r="H1564" s="446"/>
      <c r="L1564" s="447"/>
      <c r="M1564" s="448"/>
      <c r="N1564" s="448"/>
      <c r="O1564" s="448"/>
    </row>
    <row r="1565" spans="1:15" s="43" customFormat="1">
      <c r="A1565" s="449"/>
      <c r="B1565" s="450"/>
      <c r="C1565" s="448"/>
      <c r="D1565" s="448"/>
      <c r="E1565" s="448"/>
      <c r="G1565" s="446"/>
      <c r="H1565" s="446"/>
      <c r="L1565" s="447"/>
      <c r="M1565" s="448"/>
      <c r="N1565" s="448"/>
      <c r="O1565" s="448"/>
    </row>
    <row r="1566" spans="1:15" s="43" customFormat="1">
      <c r="A1566" s="449"/>
      <c r="B1566" s="450"/>
      <c r="C1566" s="448"/>
      <c r="D1566" s="448"/>
      <c r="E1566" s="448"/>
      <c r="G1566" s="446"/>
      <c r="H1566" s="446"/>
      <c r="L1566" s="447"/>
      <c r="M1566" s="448"/>
      <c r="N1566" s="448"/>
      <c r="O1566" s="448"/>
    </row>
    <row r="1567" spans="1:15" s="43" customFormat="1">
      <c r="A1567" s="449"/>
      <c r="B1567" s="450"/>
      <c r="C1567" s="448"/>
      <c r="D1567" s="448"/>
      <c r="E1567" s="448"/>
      <c r="G1567" s="446"/>
      <c r="H1567" s="446"/>
      <c r="L1567" s="447"/>
      <c r="M1567" s="448"/>
      <c r="N1567" s="448"/>
      <c r="O1567" s="448"/>
    </row>
    <row r="1568" spans="1:15" s="43" customFormat="1">
      <c r="A1568" s="449"/>
      <c r="B1568" s="450"/>
      <c r="C1568" s="448"/>
      <c r="D1568" s="448"/>
      <c r="E1568" s="448"/>
      <c r="G1568" s="446"/>
      <c r="H1568" s="446"/>
      <c r="L1568" s="447"/>
      <c r="M1568" s="448"/>
      <c r="N1568" s="448"/>
      <c r="O1568" s="448"/>
    </row>
    <row r="1569" spans="1:15" s="43" customFormat="1">
      <c r="A1569" s="449"/>
      <c r="B1569" s="450"/>
      <c r="C1569" s="448"/>
      <c r="D1569" s="448"/>
      <c r="E1569" s="448"/>
      <c r="G1569" s="446"/>
      <c r="H1569" s="446"/>
      <c r="L1569" s="447"/>
      <c r="M1569" s="448"/>
      <c r="N1569" s="448"/>
      <c r="O1569" s="448"/>
    </row>
    <row r="1570" spans="1:15" s="43" customFormat="1">
      <c r="A1570" s="449"/>
      <c r="B1570" s="450"/>
      <c r="C1570" s="448"/>
      <c r="D1570" s="448"/>
      <c r="E1570" s="448"/>
      <c r="G1570" s="446"/>
      <c r="H1570" s="446"/>
      <c r="L1570" s="447"/>
      <c r="M1570" s="448"/>
      <c r="N1570" s="448"/>
      <c r="O1570" s="448"/>
    </row>
    <row r="1571" spans="1:15" s="43" customFormat="1">
      <c r="A1571" s="449"/>
      <c r="B1571" s="450"/>
      <c r="C1571" s="448"/>
      <c r="D1571" s="448"/>
      <c r="E1571" s="448"/>
      <c r="G1571" s="446"/>
      <c r="H1571" s="446"/>
      <c r="L1571" s="447"/>
      <c r="M1571" s="448"/>
      <c r="N1571" s="448"/>
      <c r="O1571" s="448"/>
    </row>
    <row r="1572" spans="1:15" s="43" customFormat="1">
      <c r="A1572" s="449"/>
      <c r="B1572" s="450"/>
      <c r="C1572" s="448"/>
      <c r="D1572" s="448"/>
      <c r="E1572" s="448"/>
      <c r="G1572" s="446"/>
      <c r="H1572" s="446"/>
      <c r="L1572" s="447"/>
      <c r="M1572" s="448"/>
      <c r="N1572" s="448"/>
      <c r="O1572" s="448"/>
    </row>
    <row r="1573" spans="1:15" s="43" customFormat="1">
      <c r="A1573" s="449"/>
      <c r="B1573" s="450"/>
      <c r="C1573" s="448"/>
      <c r="D1573" s="448"/>
      <c r="E1573" s="448"/>
      <c r="G1573" s="446"/>
      <c r="H1573" s="446"/>
      <c r="L1573" s="447"/>
      <c r="M1573" s="448"/>
      <c r="N1573" s="448"/>
      <c r="O1573" s="448"/>
    </row>
    <row r="1574" spans="1:15" s="43" customFormat="1">
      <c r="A1574" s="449"/>
      <c r="B1574" s="450"/>
      <c r="C1574" s="448"/>
      <c r="D1574" s="448"/>
      <c r="E1574" s="448"/>
      <c r="G1574" s="446"/>
      <c r="H1574" s="446"/>
      <c r="L1574" s="447"/>
      <c r="M1574" s="448"/>
      <c r="N1574" s="448"/>
      <c r="O1574" s="448"/>
    </row>
    <row r="1575" spans="1:15" s="43" customFormat="1">
      <c r="A1575" s="449"/>
      <c r="B1575" s="450"/>
      <c r="C1575" s="448"/>
      <c r="D1575" s="448"/>
      <c r="E1575" s="448"/>
      <c r="G1575" s="446"/>
      <c r="H1575" s="446"/>
      <c r="L1575" s="447"/>
      <c r="M1575" s="448"/>
      <c r="N1575" s="448"/>
      <c r="O1575" s="448"/>
    </row>
    <row r="1576" spans="1:15" s="43" customFormat="1">
      <c r="A1576" s="449"/>
      <c r="B1576" s="450"/>
      <c r="C1576" s="448"/>
      <c r="D1576" s="448"/>
      <c r="E1576" s="448"/>
      <c r="G1576" s="446"/>
      <c r="H1576" s="446"/>
      <c r="L1576" s="447"/>
      <c r="M1576" s="448"/>
      <c r="N1576" s="448"/>
      <c r="O1576" s="448"/>
    </row>
    <row r="1577" spans="1:15" s="43" customFormat="1">
      <c r="A1577" s="449"/>
      <c r="B1577" s="450"/>
      <c r="C1577" s="448"/>
      <c r="D1577" s="448"/>
      <c r="E1577" s="448"/>
      <c r="G1577" s="446"/>
      <c r="H1577" s="446"/>
      <c r="L1577" s="447"/>
      <c r="M1577" s="448"/>
      <c r="N1577" s="448"/>
      <c r="O1577" s="448"/>
    </row>
    <row r="1578" spans="1:15" s="43" customFormat="1">
      <c r="A1578" s="449"/>
      <c r="B1578" s="450"/>
      <c r="C1578" s="448"/>
      <c r="D1578" s="448"/>
      <c r="E1578" s="448"/>
      <c r="G1578" s="446"/>
      <c r="H1578" s="446"/>
      <c r="L1578" s="447"/>
      <c r="M1578" s="448"/>
      <c r="N1578" s="448"/>
      <c r="O1578" s="448"/>
    </row>
    <row r="1579" spans="1:15" s="43" customFormat="1">
      <c r="A1579" s="449"/>
      <c r="B1579" s="450"/>
      <c r="C1579" s="448"/>
      <c r="D1579" s="448"/>
      <c r="E1579" s="448"/>
      <c r="G1579" s="446"/>
      <c r="H1579" s="446"/>
      <c r="L1579" s="447"/>
      <c r="M1579" s="448"/>
      <c r="N1579" s="448"/>
      <c r="O1579" s="448"/>
    </row>
    <row r="1580" spans="1:15" s="43" customFormat="1">
      <c r="A1580" s="449"/>
      <c r="B1580" s="450"/>
      <c r="C1580" s="448"/>
      <c r="D1580" s="448"/>
      <c r="E1580" s="448"/>
      <c r="G1580" s="446"/>
      <c r="H1580" s="446"/>
      <c r="L1580" s="447"/>
      <c r="M1580" s="448"/>
      <c r="N1580" s="448"/>
      <c r="O1580" s="448"/>
    </row>
    <row r="1581" spans="1:15" s="43" customFormat="1">
      <c r="A1581" s="449"/>
      <c r="B1581" s="450"/>
      <c r="C1581" s="448"/>
      <c r="D1581" s="448"/>
      <c r="E1581" s="448"/>
      <c r="G1581" s="446"/>
      <c r="H1581" s="446"/>
      <c r="L1581" s="447"/>
      <c r="M1581" s="448"/>
      <c r="N1581" s="448"/>
      <c r="O1581" s="448"/>
    </row>
    <row r="1582" spans="1:15" s="43" customFormat="1">
      <c r="A1582" s="449"/>
      <c r="B1582" s="450"/>
      <c r="C1582" s="448"/>
      <c r="D1582" s="448"/>
      <c r="E1582" s="448"/>
      <c r="G1582" s="446"/>
      <c r="H1582" s="446"/>
      <c r="L1582" s="447"/>
      <c r="M1582" s="448"/>
      <c r="N1582" s="448"/>
      <c r="O1582" s="448"/>
    </row>
    <row r="1583" spans="1:15" s="43" customFormat="1">
      <c r="A1583" s="449"/>
      <c r="B1583" s="450"/>
      <c r="C1583" s="448"/>
      <c r="D1583" s="448"/>
      <c r="E1583" s="448"/>
      <c r="G1583" s="446"/>
      <c r="H1583" s="446"/>
      <c r="L1583" s="447"/>
      <c r="M1583" s="448"/>
      <c r="N1583" s="448"/>
      <c r="O1583" s="448"/>
    </row>
    <row r="1584" spans="1:15" s="43" customFormat="1">
      <c r="A1584" s="449"/>
      <c r="B1584" s="450"/>
      <c r="C1584" s="448"/>
      <c r="D1584" s="448"/>
      <c r="E1584" s="448"/>
      <c r="G1584" s="446"/>
      <c r="H1584" s="446"/>
      <c r="L1584" s="447"/>
      <c r="M1584" s="448"/>
      <c r="N1584" s="448"/>
      <c r="O1584" s="448"/>
    </row>
    <row r="1585" spans="1:15" s="43" customFormat="1">
      <c r="A1585" s="449"/>
      <c r="B1585" s="450"/>
      <c r="C1585" s="448"/>
      <c r="D1585" s="448"/>
      <c r="E1585" s="448"/>
      <c r="G1585" s="446"/>
      <c r="H1585" s="446"/>
      <c r="L1585" s="447"/>
      <c r="M1585" s="448"/>
      <c r="N1585" s="448"/>
      <c r="O1585" s="448"/>
    </row>
    <row r="1586" spans="1:15" s="43" customFormat="1">
      <c r="A1586" s="449"/>
      <c r="B1586" s="450"/>
      <c r="C1586" s="448"/>
      <c r="D1586" s="448"/>
      <c r="E1586" s="448"/>
      <c r="G1586" s="446"/>
      <c r="H1586" s="446"/>
      <c r="L1586" s="447"/>
      <c r="M1586" s="448"/>
      <c r="N1586" s="448"/>
      <c r="O1586" s="448"/>
    </row>
    <row r="1587" spans="1:15" s="43" customFormat="1">
      <c r="A1587" s="449"/>
      <c r="B1587" s="450"/>
      <c r="C1587" s="448"/>
      <c r="D1587" s="448"/>
      <c r="E1587" s="448"/>
      <c r="G1587" s="446"/>
      <c r="H1587" s="446"/>
      <c r="L1587" s="447"/>
      <c r="M1587" s="448"/>
      <c r="N1587" s="448"/>
      <c r="O1587" s="448"/>
    </row>
    <row r="1588" spans="1:15" s="43" customFormat="1">
      <c r="A1588" s="449"/>
      <c r="B1588" s="450"/>
      <c r="C1588" s="448"/>
      <c r="D1588" s="448"/>
      <c r="E1588" s="448"/>
      <c r="G1588" s="446"/>
      <c r="H1588" s="446"/>
      <c r="L1588" s="447"/>
      <c r="M1588" s="448"/>
      <c r="N1588" s="448"/>
      <c r="O1588" s="448"/>
    </row>
    <row r="1589" spans="1:15" s="43" customFormat="1">
      <c r="A1589" s="449"/>
      <c r="B1589" s="450"/>
      <c r="C1589" s="448"/>
      <c r="D1589" s="448"/>
      <c r="E1589" s="448"/>
      <c r="G1589" s="446"/>
      <c r="H1589" s="446"/>
      <c r="L1589" s="447"/>
      <c r="M1589" s="448"/>
      <c r="N1589" s="448"/>
      <c r="O1589" s="448"/>
    </row>
    <row r="1590" spans="1:15" s="43" customFormat="1">
      <c r="A1590" s="449"/>
      <c r="B1590" s="450"/>
      <c r="C1590" s="448"/>
      <c r="D1590" s="448"/>
      <c r="E1590" s="448"/>
      <c r="G1590" s="446"/>
      <c r="H1590" s="446"/>
      <c r="L1590" s="447"/>
      <c r="M1590" s="448"/>
      <c r="N1590" s="448"/>
      <c r="O1590" s="448"/>
    </row>
    <row r="1591" spans="1:15" s="43" customFormat="1">
      <c r="A1591" s="449"/>
      <c r="B1591" s="450"/>
      <c r="C1591" s="448"/>
      <c r="D1591" s="448"/>
      <c r="E1591" s="448"/>
      <c r="G1591" s="446"/>
      <c r="H1591" s="446"/>
      <c r="L1591" s="447"/>
      <c r="M1591" s="448"/>
      <c r="N1591" s="448"/>
      <c r="O1591" s="448"/>
    </row>
    <row r="1592" spans="1:15" s="43" customFormat="1">
      <c r="A1592" s="449"/>
      <c r="B1592" s="450"/>
      <c r="C1592" s="448"/>
      <c r="D1592" s="448"/>
      <c r="E1592" s="448"/>
      <c r="G1592" s="446"/>
      <c r="H1592" s="446"/>
      <c r="L1592" s="447"/>
      <c r="M1592" s="448"/>
      <c r="N1592" s="448"/>
      <c r="O1592" s="448"/>
    </row>
    <row r="1593" spans="1:15" s="43" customFormat="1">
      <c r="A1593" s="449"/>
      <c r="B1593" s="450"/>
      <c r="C1593" s="448"/>
      <c r="D1593" s="448"/>
      <c r="E1593" s="448"/>
      <c r="G1593" s="446"/>
      <c r="H1593" s="446"/>
      <c r="L1593" s="447"/>
      <c r="M1593" s="448"/>
      <c r="N1593" s="448"/>
      <c r="O1593" s="448"/>
    </row>
    <row r="1594" spans="1:15" s="43" customFormat="1">
      <c r="A1594" s="449"/>
      <c r="B1594" s="450"/>
      <c r="C1594" s="448"/>
      <c r="D1594" s="448"/>
      <c r="E1594" s="448"/>
      <c r="G1594" s="446"/>
      <c r="H1594" s="446"/>
      <c r="L1594" s="447"/>
      <c r="M1594" s="448"/>
      <c r="N1594" s="448"/>
      <c r="O1594" s="448"/>
    </row>
    <row r="1595" spans="1:15" s="43" customFormat="1">
      <c r="A1595" s="449"/>
      <c r="B1595" s="450"/>
      <c r="C1595" s="448"/>
      <c r="D1595" s="448"/>
      <c r="E1595" s="448"/>
      <c r="G1595" s="446"/>
      <c r="H1595" s="446"/>
      <c r="L1595" s="447"/>
      <c r="M1595" s="448"/>
      <c r="N1595" s="448"/>
      <c r="O1595" s="448"/>
    </row>
    <row r="1596" spans="1:15" s="43" customFormat="1">
      <c r="A1596" s="449"/>
      <c r="B1596" s="450"/>
      <c r="C1596" s="448"/>
      <c r="D1596" s="448"/>
      <c r="E1596" s="448"/>
      <c r="G1596" s="446"/>
      <c r="H1596" s="446"/>
      <c r="L1596" s="447"/>
      <c r="M1596" s="448"/>
      <c r="N1596" s="448"/>
      <c r="O1596" s="448"/>
    </row>
    <row r="1597" spans="1:15" s="43" customFormat="1">
      <c r="A1597" s="449"/>
      <c r="B1597" s="450"/>
      <c r="C1597" s="448"/>
      <c r="D1597" s="448"/>
      <c r="E1597" s="448"/>
      <c r="G1597" s="446"/>
      <c r="H1597" s="446"/>
      <c r="L1597" s="447"/>
      <c r="M1597" s="448"/>
      <c r="N1597" s="448"/>
      <c r="O1597" s="448"/>
    </row>
    <row r="1598" spans="1:15" s="43" customFormat="1">
      <c r="A1598" s="449"/>
      <c r="B1598" s="450"/>
      <c r="C1598" s="448"/>
      <c r="D1598" s="448"/>
      <c r="E1598" s="448"/>
      <c r="G1598" s="446"/>
      <c r="H1598" s="446"/>
      <c r="L1598" s="447"/>
      <c r="M1598" s="448"/>
      <c r="N1598" s="448"/>
      <c r="O1598" s="448"/>
    </row>
    <row r="1599" spans="1:15" s="43" customFormat="1">
      <c r="A1599" s="449"/>
      <c r="B1599" s="450"/>
      <c r="C1599" s="448"/>
      <c r="D1599" s="448"/>
      <c r="E1599" s="448"/>
      <c r="G1599" s="446"/>
      <c r="H1599" s="446"/>
      <c r="L1599" s="447"/>
      <c r="M1599" s="448"/>
      <c r="N1599" s="448"/>
      <c r="O1599" s="448"/>
    </row>
    <row r="1600" spans="1:15" s="43" customFormat="1">
      <c r="A1600" s="449"/>
      <c r="B1600" s="450"/>
      <c r="C1600" s="448"/>
      <c r="D1600" s="448"/>
      <c r="E1600" s="448"/>
      <c r="G1600" s="446"/>
      <c r="H1600" s="446"/>
      <c r="L1600" s="447"/>
      <c r="M1600" s="448"/>
      <c r="N1600" s="448"/>
      <c r="O1600" s="448"/>
    </row>
    <row r="1601" spans="1:15" s="43" customFormat="1">
      <c r="A1601" s="449"/>
      <c r="B1601" s="450"/>
      <c r="C1601" s="448"/>
      <c r="D1601" s="448"/>
      <c r="E1601" s="448"/>
      <c r="G1601" s="446"/>
      <c r="H1601" s="446"/>
      <c r="L1601" s="447"/>
      <c r="M1601" s="448"/>
      <c r="N1601" s="448"/>
      <c r="O1601" s="448"/>
    </row>
    <row r="1602" spans="1:15" s="43" customFormat="1">
      <c r="A1602" s="449"/>
      <c r="B1602" s="450"/>
      <c r="C1602" s="448"/>
      <c r="D1602" s="448"/>
      <c r="E1602" s="448"/>
      <c r="G1602" s="446"/>
      <c r="H1602" s="446"/>
      <c r="L1602" s="447"/>
      <c r="M1602" s="448"/>
      <c r="N1602" s="448"/>
      <c r="O1602" s="448"/>
    </row>
    <row r="1603" spans="1:15" s="43" customFormat="1">
      <c r="A1603" s="449"/>
      <c r="B1603" s="450"/>
      <c r="C1603" s="448"/>
      <c r="D1603" s="448"/>
      <c r="E1603" s="448"/>
      <c r="G1603" s="446"/>
      <c r="H1603" s="446"/>
      <c r="L1603" s="447"/>
      <c r="M1603" s="448"/>
      <c r="N1603" s="448"/>
      <c r="O1603" s="448"/>
    </row>
    <row r="1604" spans="1:15" s="43" customFormat="1">
      <c r="A1604" s="449"/>
      <c r="B1604" s="450"/>
      <c r="C1604" s="448"/>
      <c r="D1604" s="448"/>
      <c r="E1604" s="448"/>
      <c r="G1604" s="446"/>
      <c r="H1604" s="446"/>
      <c r="L1604" s="447"/>
      <c r="M1604" s="448"/>
      <c r="N1604" s="448"/>
      <c r="O1604" s="448"/>
    </row>
    <row r="1605" spans="1:15" s="43" customFormat="1">
      <c r="A1605" s="449"/>
      <c r="B1605" s="450"/>
      <c r="C1605" s="448"/>
      <c r="D1605" s="448"/>
      <c r="E1605" s="448"/>
      <c r="G1605" s="446"/>
      <c r="H1605" s="446"/>
      <c r="L1605" s="447"/>
      <c r="M1605" s="448"/>
      <c r="N1605" s="448"/>
      <c r="O1605" s="448"/>
    </row>
    <row r="1606" spans="1:15" s="43" customFormat="1">
      <c r="A1606" s="449"/>
      <c r="B1606" s="450"/>
      <c r="C1606" s="448"/>
      <c r="D1606" s="448"/>
      <c r="E1606" s="448"/>
      <c r="G1606" s="446"/>
      <c r="H1606" s="446"/>
      <c r="L1606" s="447"/>
      <c r="M1606" s="448"/>
      <c r="N1606" s="448"/>
      <c r="O1606" s="448"/>
    </row>
    <row r="1607" spans="1:15" s="43" customFormat="1">
      <c r="A1607" s="449"/>
      <c r="B1607" s="450"/>
      <c r="C1607" s="448"/>
      <c r="D1607" s="448"/>
      <c r="E1607" s="448"/>
      <c r="G1607" s="446"/>
      <c r="H1607" s="446"/>
      <c r="L1607" s="447"/>
      <c r="M1607" s="448"/>
      <c r="N1607" s="448"/>
      <c r="O1607" s="448"/>
    </row>
    <row r="1608" spans="1:15" s="43" customFormat="1">
      <c r="A1608" s="449"/>
      <c r="B1608" s="450"/>
      <c r="C1608" s="448"/>
      <c r="D1608" s="448"/>
      <c r="E1608" s="448"/>
      <c r="G1608" s="446"/>
      <c r="H1608" s="446"/>
      <c r="L1608" s="447"/>
      <c r="M1608" s="448"/>
      <c r="N1608" s="448"/>
      <c r="O1608" s="448"/>
    </row>
    <row r="1609" spans="1:15" s="43" customFormat="1">
      <c r="A1609" s="449"/>
      <c r="B1609" s="450"/>
      <c r="C1609" s="448"/>
      <c r="D1609" s="448"/>
      <c r="E1609" s="448"/>
      <c r="G1609" s="446"/>
      <c r="H1609" s="446"/>
      <c r="L1609" s="447"/>
      <c r="M1609" s="448"/>
      <c r="N1609" s="448"/>
      <c r="O1609" s="448"/>
    </row>
    <row r="1610" spans="1:15" s="43" customFormat="1">
      <c r="A1610" s="449"/>
      <c r="B1610" s="450"/>
      <c r="C1610" s="448"/>
      <c r="D1610" s="448"/>
      <c r="E1610" s="448"/>
      <c r="G1610" s="446"/>
      <c r="H1610" s="446"/>
      <c r="L1610" s="447"/>
      <c r="M1610" s="448"/>
      <c r="N1610" s="448"/>
      <c r="O1610" s="448"/>
    </row>
    <row r="1611" spans="1:15" s="43" customFormat="1">
      <c r="A1611" s="449"/>
      <c r="B1611" s="450"/>
      <c r="C1611" s="448"/>
      <c r="D1611" s="448"/>
      <c r="E1611" s="448"/>
      <c r="G1611" s="446"/>
      <c r="H1611" s="446"/>
      <c r="L1611" s="447"/>
      <c r="M1611" s="448"/>
      <c r="N1611" s="448"/>
      <c r="O1611" s="448"/>
    </row>
    <row r="1612" spans="1:15" s="43" customFormat="1">
      <c r="A1612" s="449"/>
      <c r="B1612" s="450"/>
      <c r="C1612" s="448"/>
      <c r="D1612" s="448"/>
      <c r="E1612" s="448"/>
      <c r="G1612" s="446"/>
      <c r="H1612" s="446"/>
      <c r="L1612" s="447"/>
      <c r="M1612" s="448"/>
      <c r="N1612" s="448"/>
      <c r="O1612" s="448"/>
    </row>
    <row r="1613" spans="1:15" s="43" customFormat="1">
      <c r="A1613" s="449"/>
      <c r="B1613" s="450"/>
      <c r="C1613" s="448"/>
      <c r="D1613" s="448"/>
      <c r="E1613" s="448"/>
      <c r="G1613" s="446"/>
      <c r="H1613" s="446"/>
      <c r="L1613" s="447"/>
      <c r="M1613" s="448"/>
      <c r="N1613" s="448"/>
      <c r="O1613" s="448"/>
    </row>
    <row r="1614" spans="1:15" s="43" customFormat="1">
      <c r="A1614" s="449"/>
      <c r="B1614" s="450"/>
      <c r="C1614" s="448"/>
      <c r="D1614" s="448"/>
      <c r="E1614" s="448"/>
      <c r="G1614" s="446"/>
      <c r="H1614" s="446"/>
      <c r="L1614" s="447"/>
      <c r="M1614" s="448"/>
      <c r="N1614" s="448"/>
      <c r="O1614" s="448"/>
    </row>
    <row r="1615" spans="1:15" s="43" customFormat="1">
      <c r="A1615" s="449"/>
      <c r="B1615" s="450"/>
      <c r="C1615" s="448"/>
      <c r="D1615" s="448"/>
      <c r="E1615" s="448"/>
      <c r="G1615" s="446"/>
      <c r="H1615" s="446"/>
      <c r="L1615" s="447"/>
      <c r="M1615" s="448"/>
      <c r="N1615" s="448"/>
      <c r="O1615" s="448"/>
    </row>
    <row r="1616" spans="1:15" s="43" customFormat="1">
      <c r="A1616" s="449"/>
      <c r="B1616" s="450"/>
      <c r="C1616" s="448"/>
      <c r="D1616" s="448"/>
      <c r="E1616" s="448"/>
      <c r="G1616" s="446"/>
      <c r="H1616" s="446"/>
      <c r="L1616" s="447"/>
      <c r="M1616" s="448"/>
      <c r="N1616" s="448"/>
      <c r="O1616" s="448"/>
    </row>
    <row r="1617" spans="1:15" s="43" customFormat="1">
      <c r="A1617" s="449"/>
      <c r="B1617" s="450"/>
      <c r="C1617" s="448"/>
      <c r="D1617" s="448"/>
      <c r="E1617" s="448"/>
      <c r="G1617" s="446"/>
      <c r="H1617" s="446"/>
      <c r="L1617" s="447"/>
      <c r="M1617" s="448"/>
      <c r="N1617" s="448"/>
      <c r="O1617" s="448"/>
    </row>
    <row r="1618" spans="1:15" s="43" customFormat="1">
      <c r="A1618" s="449"/>
      <c r="B1618" s="450"/>
      <c r="C1618" s="448"/>
      <c r="D1618" s="448"/>
      <c r="E1618" s="448"/>
      <c r="G1618" s="446"/>
      <c r="H1618" s="446"/>
      <c r="L1618" s="447"/>
      <c r="M1618" s="448"/>
      <c r="N1618" s="448"/>
      <c r="O1618" s="448"/>
    </row>
    <row r="1619" spans="1:15" s="43" customFormat="1">
      <c r="A1619" s="449"/>
      <c r="B1619" s="450"/>
      <c r="C1619" s="448"/>
      <c r="D1619" s="448"/>
      <c r="E1619" s="448"/>
      <c r="G1619" s="446"/>
      <c r="H1619" s="446"/>
      <c r="L1619" s="447"/>
      <c r="M1619" s="448"/>
      <c r="N1619" s="448"/>
      <c r="O1619" s="448"/>
    </row>
    <row r="1620" spans="1:15" s="43" customFormat="1">
      <c r="A1620" s="449"/>
      <c r="B1620" s="450"/>
      <c r="C1620" s="448"/>
      <c r="D1620" s="448"/>
      <c r="E1620" s="448"/>
      <c r="G1620" s="446"/>
      <c r="H1620" s="446"/>
      <c r="L1620" s="447"/>
      <c r="M1620" s="448"/>
      <c r="N1620" s="448"/>
      <c r="O1620" s="448"/>
    </row>
    <row r="1621" spans="1:15" s="43" customFormat="1">
      <c r="A1621" s="449"/>
      <c r="B1621" s="450"/>
      <c r="C1621" s="448"/>
      <c r="D1621" s="448"/>
      <c r="E1621" s="448"/>
      <c r="G1621" s="446"/>
      <c r="H1621" s="446"/>
      <c r="L1621" s="447"/>
      <c r="M1621" s="448"/>
      <c r="N1621" s="448"/>
      <c r="O1621" s="448"/>
    </row>
    <row r="1622" spans="1:15" s="43" customFormat="1">
      <c r="A1622" s="449"/>
      <c r="B1622" s="450"/>
      <c r="C1622" s="448"/>
      <c r="D1622" s="448"/>
      <c r="E1622" s="448"/>
      <c r="G1622" s="446"/>
      <c r="H1622" s="446"/>
      <c r="L1622" s="447"/>
      <c r="M1622" s="448"/>
      <c r="N1622" s="448"/>
      <c r="O1622" s="448"/>
    </row>
    <row r="1623" spans="1:15" s="43" customFormat="1">
      <c r="A1623" s="449"/>
      <c r="B1623" s="450"/>
      <c r="C1623" s="448"/>
      <c r="D1623" s="448"/>
      <c r="E1623" s="448"/>
      <c r="G1623" s="446"/>
      <c r="H1623" s="446"/>
      <c r="L1623" s="447"/>
      <c r="M1623" s="448"/>
      <c r="N1623" s="448"/>
      <c r="O1623" s="448"/>
    </row>
    <row r="1624" spans="1:15" s="43" customFormat="1">
      <c r="A1624" s="449"/>
      <c r="B1624" s="450"/>
      <c r="C1624" s="448"/>
      <c r="D1624" s="448"/>
      <c r="E1624" s="448"/>
      <c r="G1624" s="446"/>
      <c r="H1624" s="446"/>
      <c r="L1624" s="447"/>
      <c r="M1624" s="448"/>
      <c r="N1624" s="448"/>
      <c r="O1624" s="448"/>
    </row>
    <row r="1625" spans="1:15" s="43" customFormat="1">
      <c r="A1625" s="449"/>
      <c r="B1625" s="450"/>
      <c r="C1625" s="448"/>
      <c r="D1625" s="448"/>
      <c r="E1625" s="448"/>
      <c r="G1625" s="446"/>
      <c r="H1625" s="446"/>
      <c r="L1625" s="447"/>
      <c r="M1625" s="448"/>
      <c r="N1625" s="448"/>
      <c r="O1625" s="448"/>
    </row>
    <row r="1626" spans="1:15" s="43" customFormat="1">
      <c r="A1626" s="449"/>
      <c r="B1626" s="450"/>
      <c r="C1626" s="448"/>
      <c r="D1626" s="448"/>
      <c r="E1626" s="448"/>
      <c r="G1626" s="446"/>
      <c r="H1626" s="446"/>
      <c r="L1626" s="447"/>
      <c r="M1626" s="448"/>
      <c r="N1626" s="448"/>
      <c r="O1626" s="448"/>
    </row>
    <row r="1627" spans="1:15" s="43" customFormat="1">
      <c r="A1627" s="449"/>
      <c r="B1627" s="450"/>
      <c r="C1627" s="448"/>
      <c r="D1627" s="448"/>
      <c r="E1627" s="448"/>
      <c r="G1627" s="446"/>
      <c r="H1627" s="446"/>
      <c r="L1627" s="447"/>
      <c r="M1627" s="448"/>
      <c r="N1627" s="448"/>
      <c r="O1627" s="448"/>
    </row>
    <row r="1628" spans="1:15" s="43" customFormat="1">
      <c r="A1628" s="449"/>
      <c r="B1628" s="450"/>
      <c r="C1628" s="448"/>
      <c r="D1628" s="448"/>
      <c r="E1628" s="448"/>
      <c r="G1628" s="446"/>
      <c r="H1628" s="446"/>
      <c r="L1628" s="447"/>
      <c r="M1628" s="448"/>
      <c r="N1628" s="448"/>
      <c r="O1628" s="448"/>
    </row>
    <row r="1629" spans="1:15" s="43" customFormat="1">
      <c r="A1629" s="449"/>
      <c r="B1629" s="450"/>
      <c r="C1629" s="448"/>
      <c r="D1629" s="448"/>
      <c r="E1629" s="448"/>
      <c r="G1629" s="446"/>
      <c r="H1629" s="446"/>
      <c r="L1629" s="447"/>
      <c r="M1629" s="448"/>
      <c r="N1629" s="448"/>
      <c r="O1629" s="448"/>
    </row>
    <row r="1630" spans="1:15" s="43" customFormat="1">
      <c r="A1630" s="449"/>
      <c r="B1630" s="450"/>
      <c r="C1630" s="448"/>
      <c r="D1630" s="448"/>
      <c r="E1630" s="448"/>
      <c r="G1630" s="446"/>
      <c r="H1630" s="446"/>
      <c r="L1630" s="447"/>
      <c r="M1630" s="448"/>
      <c r="N1630" s="448"/>
      <c r="O1630" s="448"/>
    </row>
    <row r="1631" spans="1:15" s="43" customFormat="1">
      <c r="A1631" s="449"/>
      <c r="B1631" s="450"/>
      <c r="C1631" s="448"/>
      <c r="D1631" s="448"/>
      <c r="E1631" s="448"/>
      <c r="G1631" s="446"/>
      <c r="H1631" s="446"/>
      <c r="L1631" s="447"/>
      <c r="M1631" s="448"/>
      <c r="N1631" s="448"/>
      <c r="O1631" s="448"/>
    </row>
    <row r="1632" spans="1:15" s="43" customFormat="1">
      <c r="A1632" s="449"/>
      <c r="B1632" s="450"/>
      <c r="C1632" s="448"/>
      <c r="D1632" s="448"/>
      <c r="E1632" s="448"/>
      <c r="G1632" s="446"/>
      <c r="H1632" s="446"/>
      <c r="L1632" s="447"/>
      <c r="M1632" s="448"/>
      <c r="N1632" s="448"/>
      <c r="O1632" s="448"/>
    </row>
    <row r="1633" spans="1:15" s="43" customFormat="1">
      <c r="A1633" s="449"/>
      <c r="B1633" s="450"/>
      <c r="C1633" s="448"/>
      <c r="D1633" s="448"/>
      <c r="E1633" s="448"/>
      <c r="G1633" s="446"/>
      <c r="H1633" s="446"/>
      <c r="L1633" s="447"/>
      <c r="M1633" s="448"/>
      <c r="N1633" s="448"/>
      <c r="O1633" s="448"/>
    </row>
    <row r="1634" spans="1:15" s="43" customFormat="1">
      <c r="A1634" s="449"/>
      <c r="B1634" s="450"/>
      <c r="C1634" s="448"/>
      <c r="D1634" s="448"/>
      <c r="E1634" s="448"/>
      <c r="G1634" s="446"/>
      <c r="H1634" s="446"/>
      <c r="L1634" s="447"/>
      <c r="M1634" s="448"/>
      <c r="N1634" s="448"/>
      <c r="O1634" s="448"/>
    </row>
    <row r="1635" spans="1:15" s="43" customFormat="1">
      <c r="A1635" s="449"/>
      <c r="B1635" s="450"/>
      <c r="C1635" s="448"/>
      <c r="D1635" s="448"/>
      <c r="E1635" s="448"/>
      <c r="G1635" s="446"/>
      <c r="H1635" s="446"/>
      <c r="L1635" s="447"/>
      <c r="M1635" s="448"/>
      <c r="N1635" s="448"/>
      <c r="O1635" s="448"/>
    </row>
    <row r="1636" spans="1:15" s="43" customFormat="1">
      <c r="A1636" s="449"/>
      <c r="B1636" s="450"/>
      <c r="C1636" s="448"/>
      <c r="D1636" s="448"/>
      <c r="E1636" s="448"/>
      <c r="G1636" s="446"/>
      <c r="H1636" s="446"/>
      <c r="L1636" s="447"/>
      <c r="M1636" s="448"/>
      <c r="N1636" s="448"/>
      <c r="O1636" s="448"/>
    </row>
    <row r="1637" spans="1:15" s="43" customFormat="1">
      <c r="A1637" s="449"/>
      <c r="B1637" s="450"/>
      <c r="C1637" s="448"/>
      <c r="D1637" s="448"/>
      <c r="E1637" s="448"/>
      <c r="G1637" s="446"/>
      <c r="H1637" s="446"/>
      <c r="L1637" s="447"/>
      <c r="M1637" s="448"/>
      <c r="N1637" s="448"/>
      <c r="O1637" s="448"/>
    </row>
    <row r="1638" spans="1:15" s="43" customFormat="1">
      <c r="A1638" s="449"/>
      <c r="B1638" s="450"/>
      <c r="C1638" s="448"/>
      <c r="D1638" s="448"/>
      <c r="E1638" s="448"/>
      <c r="G1638" s="446"/>
      <c r="H1638" s="446"/>
      <c r="L1638" s="447"/>
      <c r="M1638" s="448"/>
      <c r="N1638" s="448"/>
      <c r="O1638" s="448"/>
    </row>
    <row r="1639" spans="1:15" s="43" customFormat="1">
      <c r="A1639" s="449"/>
      <c r="B1639" s="450"/>
      <c r="C1639" s="448"/>
      <c r="D1639" s="448"/>
      <c r="E1639" s="448"/>
      <c r="G1639" s="446"/>
      <c r="H1639" s="446"/>
      <c r="L1639" s="447"/>
      <c r="M1639" s="448"/>
      <c r="N1639" s="448"/>
      <c r="O1639" s="448"/>
    </row>
    <row r="1640" spans="1:15" s="43" customFormat="1">
      <c r="A1640" s="449"/>
      <c r="B1640" s="450"/>
      <c r="C1640" s="448"/>
      <c r="D1640" s="448"/>
      <c r="E1640" s="448"/>
      <c r="G1640" s="446"/>
      <c r="H1640" s="446"/>
      <c r="L1640" s="447"/>
      <c r="M1640" s="448"/>
      <c r="N1640" s="448"/>
      <c r="O1640" s="448"/>
    </row>
    <row r="1641" spans="1:15" s="43" customFormat="1">
      <c r="A1641" s="449"/>
      <c r="B1641" s="450"/>
      <c r="C1641" s="448"/>
      <c r="D1641" s="448"/>
      <c r="E1641" s="448"/>
      <c r="G1641" s="446"/>
      <c r="H1641" s="446"/>
      <c r="L1641" s="447"/>
      <c r="M1641" s="448"/>
      <c r="N1641" s="448"/>
      <c r="O1641" s="448"/>
    </row>
    <row r="1642" spans="1:15" s="43" customFormat="1">
      <c r="A1642" s="449"/>
      <c r="B1642" s="450"/>
      <c r="C1642" s="448"/>
      <c r="D1642" s="448"/>
      <c r="E1642" s="448"/>
      <c r="G1642" s="446"/>
      <c r="H1642" s="446"/>
      <c r="L1642" s="447"/>
      <c r="M1642" s="448"/>
      <c r="N1642" s="448"/>
      <c r="O1642" s="448"/>
    </row>
    <row r="1643" spans="1:15" s="43" customFormat="1">
      <c r="A1643" s="449"/>
      <c r="B1643" s="450"/>
      <c r="C1643" s="448"/>
      <c r="D1643" s="448"/>
      <c r="E1643" s="448"/>
      <c r="G1643" s="446"/>
      <c r="H1643" s="446"/>
      <c r="L1643" s="447"/>
      <c r="M1643" s="448"/>
      <c r="N1643" s="448"/>
      <c r="O1643" s="448"/>
    </row>
    <row r="1644" spans="1:15" s="43" customFormat="1">
      <c r="A1644" s="449"/>
      <c r="B1644" s="450"/>
      <c r="C1644" s="448"/>
      <c r="D1644" s="448"/>
      <c r="E1644" s="448"/>
      <c r="G1644" s="446"/>
      <c r="H1644" s="446"/>
      <c r="L1644" s="447"/>
      <c r="M1644" s="448"/>
      <c r="N1644" s="448"/>
      <c r="O1644" s="448"/>
    </row>
    <row r="1645" spans="1:15" s="43" customFormat="1">
      <c r="A1645" s="449"/>
      <c r="B1645" s="450"/>
      <c r="C1645" s="448"/>
      <c r="D1645" s="448"/>
      <c r="E1645" s="448"/>
      <c r="G1645" s="446"/>
      <c r="H1645" s="446"/>
      <c r="L1645" s="447"/>
      <c r="M1645" s="448"/>
      <c r="N1645" s="448"/>
      <c r="O1645" s="448"/>
    </row>
    <row r="1646" spans="1:15" s="43" customFormat="1">
      <c r="A1646" s="449"/>
      <c r="B1646" s="450"/>
      <c r="C1646" s="448"/>
      <c r="D1646" s="448"/>
      <c r="E1646" s="448"/>
      <c r="G1646" s="446"/>
      <c r="H1646" s="446"/>
      <c r="L1646" s="447"/>
      <c r="M1646" s="448"/>
      <c r="N1646" s="448"/>
      <c r="O1646" s="448"/>
    </row>
    <row r="1647" spans="1:15" s="43" customFormat="1">
      <c r="A1647" s="449"/>
      <c r="B1647" s="450"/>
      <c r="C1647" s="448"/>
      <c r="D1647" s="448"/>
      <c r="E1647" s="448"/>
      <c r="G1647" s="446"/>
      <c r="H1647" s="446"/>
      <c r="L1647" s="447"/>
      <c r="M1647" s="448"/>
      <c r="N1647" s="448"/>
      <c r="O1647" s="448"/>
    </row>
    <row r="1648" spans="1:15" s="43" customFormat="1">
      <c r="A1648" s="449"/>
      <c r="B1648" s="450"/>
      <c r="C1648" s="448"/>
      <c r="D1648" s="448"/>
      <c r="E1648" s="448"/>
      <c r="G1648" s="446"/>
      <c r="H1648" s="446"/>
      <c r="L1648" s="447"/>
      <c r="M1648" s="448"/>
      <c r="N1648" s="448"/>
      <c r="O1648" s="448"/>
    </row>
    <row r="1649" spans="1:15" s="43" customFormat="1">
      <c r="A1649" s="449"/>
      <c r="B1649" s="450"/>
      <c r="C1649" s="448"/>
      <c r="D1649" s="448"/>
      <c r="E1649" s="448"/>
      <c r="G1649" s="446"/>
      <c r="H1649" s="446"/>
      <c r="L1649" s="447"/>
      <c r="M1649" s="448"/>
      <c r="N1649" s="448"/>
      <c r="O1649" s="448"/>
    </row>
    <row r="1650" spans="1:15" s="43" customFormat="1">
      <c r="A1650" s="449"/>
      <c r="B1650" s="450"/>
      <c r="C1650" s="448"/>
      <c r="D1650" s="448"/>
      <c r="E1650" s="448"/>
      <c r="G1650" s="446"/>
      <c r="H1650" s="446"/>
      <c r="L1650" s="447"/>
      <c r="M1650" s="448"/>
      <c r="N1650" s="448"/>
      <c r="O1650" s="448"/>
    </row>
    <row r="1651" spans="1:15" s="43" customFormat="1">
      <c r="A1651" s="449"/>
      <c r="B1651" s="450"/>
      <c r="C1651" s="448"/>
      <c r="D1651" s="448"/>
      <c r="E1651" s="448"/>
      <c r="G1651" s="446"/>
      <c r="H1651" s="446"/>
      <c r="L1651" s="447"/>
      <c r="M1651" s="448"/>
      <c r="N1651" s="448"/>
      <c r="O1651" s="448"/>
    </row>
    <row r="1652" spans="1:15" s="43" customFormat="1">
      <c r="A1652" s="449"/>
      <c r="B1652" s="450"/>
      <c r="C1652" s="448"/>
      <c r="D1652" s="448"/>
      <c r="E1652" s="448"/>
      <c r="G1652" s="446"/>
      <c r="H1652" s="446"/>
      <c r="L1652" s="447"/>
      <c r="M1652" s="448"/>
      <c r="N1652" s="448"/>
      <c r="O1652" s="448"/>
    </row>
    <row r="1653" spans="1:15" s="43" customFormat="1">
      <c r="A1653" s="449"/>
      <c r="B1653" s="450"/>
      <c r="C1653" s="448"/>
      <c r="D1653" s="448"/>
      <c r="E1653" s="448"/>
      <c r="G1653" s="446"/>
      <c r="H1653" s="446"/>
      <c r="L1653" s="447"/>
      <c r="M1653" s="448"/>
      <c r="N1653" s="448"/>
      <c r="O1653" s="448"/>
    </row>
    <row r="1654" spans="1:15" s="43" customFormat="1">
      <c r="A1654" s="449"/>
      <c r="B1654" s="450"/>
      <c r="C1654" s="448"/>
      <c r="D1654" s="448"/>
      <c r="E1654" s="448"/>
      <c r="G1654" s="446"/>
      <c r="H1654" s="446"/>
      <c r="L1654" s="447"/>
      <c r="M1654" s="448"/>
      <c r="N1654" s="448"/>
      <c r="O1654" s="448"/>
    </row>
    <row r="1655" spans="1:15" s="43" customFormat="1">
      <c r="A1655" s="449"/>
      <c r="B1655" s="450"/>
      <c r="C1655" s="448"/>
      <c r="D1655" s="448"/>
      <c r="E1655" s="448"/>
      <c r="G1655" s="446"/>
      <c r="H1655" s="446"/>
      <c r="L1655" s="447"/>
      <c r="M1655" s="448"/>
      <c r="N1655" s="448"/>
      <c r="O1655" s="448"/>
    </row>
    <row r="1656" spans="1:15" s="43" customFormat="1">
      <c r="A1656" s="449"/>
      <c r="B1656" s="450"/>
      <c r="C1656" s="448"/>
      <c r="D1656" s="448"/>
      <c r="E1656" s="448"/>
      <c r="G1656" s="446"/>
      <c r="H1656" s="446"/>
      <c r="L1656" s="447"/>
      <c r="M1656" s="448"/>
      <c r="N1656" s="448"/>
      <c r="O1656" s="448"/>
    </row>
    <row r="1657" spans="1:15" s="43" customFormat="1">
      <c r="A1657" s="449"/>
      <c r="B1657" s="450"/>
      <c r="C1657" s="448"/>
      <c r="D1657" s="448"/>
      <c r="E1657" s="448"/>
      <c r="G1657" s="446"/>
      <c r="H1657" s="446"/>
      <c r="L1657" s="447"/>
      <c r="M1657" s="448"/>
      <c r="N1657" s="448"/>
      <c r="O1657" s="448"/>
    </row>
    <row r="1658" spans="1:15" s="43" customFormat="1">
      <c r="A1658" s="449"/>
      <c r="B1658" s="450"/>
      <c r="C1658" s="448"/>
      <c r="D1658" s="448"/>
      <c r="E1658" s="448"/>
      <c r="G1658" s="446"/>
      <c r="H1658" s="446"/>
      <c r="L1658" s="447"/>
      <c r="M1658" s="448"/>
      <c r="N1658" s="448"/>
      <c r="O1658" s="448"/>
    </row>
    <row r="1659" spans="1:15" s="43" customFormat="1">
      <c r="A1659" s="449"/>
      <c r="B1659" s="450"/>
      <c r="C1659" s="448"/>
      <c r="D1659" s="448"/>
      <c r="E1659" s="448"/>
      <c r="G1659" s="446"/>
      <c r="H1659" s="446"/>
      <c r="L1659" s="447"/>
      <c r="M1659" s="448"/>
      <c r="N1659" s="448"/>
      <c r="O1659" s="448"/>
    </row>
    <row r="1660" spans="1:15" s="43" customFormat="1">
      <c r="A1660" s="449"/>
      <c r="B1660" s="450"/>
      <c r="C1660" s="448"/>
      <c r="D1660" s="448"/>
      <c r="E1660" s="448"/>
      <c r="G1660" s="446"/>
      <c r="H1660" s="446"/>
      <c r="L1660" s="447"/>
      <c r="M1660" s="448"/>
      <c r="N1660" s="448"/>
      <c r="O1660" s="448"/>
    </row>
    <row r="1661" spans="1:15" s="43" customFormat="1">
      <c r="A1661" s="449"/>
      <c r="B1661" s="450"/>
      <c r="C1661" s="448"/>
      <c r="D1661" s="448"/>
      <c r="E1661" s="448"/>
      <c r="G1661" s="446"/>
      <c r="H1661" s="446"/>
      <c r="L1661" s="447"/>
      <c r="M1661" s="448"/>
      <c r="N1661" s="448"/>
      <c r="O1661" s="448"/>
    </row>
    <row r="1662" spans="1:15" s="43" customFormat="1">
      <c r="A1662" s="449"/>
      <c r="B1662" s="450"/>
      <c r="C1662" s="448"/>
      <c r="D1662" s="448"/>
      <c r="E1662" s="448"/>
      <c r="G1662" s="446"/>
      <c r="H1662" s="446"/>
      <c r="L1662" s="447"/>
      <c r="M1662" s="448"/>
      <c r="N1662" s="448"/>
      <c r="O1662" s="448"/>
    </row>
    <row r="1663" spans="1:15" s="43" customFormat="1">
      <c r="A1663" s="449"/>
      <c r="B1663" s="450"/>
      <c r="C1663" s="448"/>
      <c r="D1663" s="448"/>
      <c r="E1663" s="448"/>
      <c r="G1663" s="446"/>
      <c r="H1663" s="446"/>
      <c r="L1663" s="447"/>
      <c r="M1663" s="448"/>
      <c r="N1663" s="448"/>
      <c r="O1663" s="448"/>
    </row>
    <row r="1664" spans="1:15" s="43" customFormat="1">
      <c r="A1664" s="449"/>
      <c r="B1664" s="450"/>
      <c r="C1664" s="448"/>
      <c r="D1664" s="448"/>
      <c r="E1664" s="448"/>
      <c r="G1664" s="446"/>
      <c r="H1664" s="446"/>
      <c r="L1664" s="447"/>
      <c r="M1664" s="448"/>
      <c r="N1664" s="448"/>
      <c r="O1664" s="448"/>
    </row>
    <row r="1665" spans="1:15" s="43" customFormat="1">
      <c r="A1665" s="449"/>
      <c r="B1665" s="450"/>
      <c r="C1665" s="448"/>
      <c r="D1665" s="448"/>
      <c r="E1665" s="448"/>
      <c r="G1665" s="446"/>
      <c r="H1665" s="446"/>
      <c r="L1665" s="447"/>
      <c r="M1665" s="448"/>
      <c r="N1665" s="448"/>
      <c r="O1665" s="448"/>
    </row>
    <row r="1666" spans="1:15" s="43" customFormat="1">
      <c r="A1666" s="449"/>
      <c r="B1666" s="450"/>
      <c r="C1666" s="448"/>
      <c r="D1666" s="448"/>
      <c r="E1666" s="448"/>
      <c r="G1666" s="446"/>
      <c r="H1666" s="446"/>
      <c r="L1666" s="447"/>
      <c r="M1666" s="448"/>
      <c r="N1666" s="448"/>
      <c r="O1666" s="448"/>
    </row>
    <row r="1667" spans="1:15" s="43" customFormat="1">
      <c r="A1667" s="449"/>
      <c r="B1667" s="450"/>
      <c r="C1667" s="448"/>
      <c r="D1667" s="448"/>
      <c r="E1667" s="448"/>
      <c r="G1667" s="446"/>
      <c r="H1667" s="446"/>
      <c r="L1667" s="447"/>
      <c r="M1667" s="448"/>
      <c r="N1667" s="448"/>
      <c r="O1667" s="448"/>
    </row>
    <row r="1668" spans="1:15" s="43" customFormat="1">
      <c r="A1668" s="449"/>
      <c r="B1668" s="450"/>
      <c r="C1668" s="448"/>
      <c r="D1668" s="448"/>
      <c r="E1668" s="448"/>
      <c r="G1668" s="446"/>
      <c r="H1668" s="446"/>
      <c r="L1668" s="447"/>
      <c r="M1668" s="448"/>
      <c r="N1668" s="448"/>
      <c r="O1668" s="448"/>
    </row>
    <row r="1669" spans="1:15" s="43" customFormat="1">
      <c r="A1669" s="449"/>
      <c r="B1669" s="450"/>
      <c r="C1669" s="448"/>
      <c r="D1669" s="448"/>
      <c r="E1669" s="448"/>
      <c r="G1669" s="446"/>
      <c r="H1669" s="446"/>
      <c r="L1669" s="447"/>
      <c r="M1669" s="448"/>
      <c r="N1669" s="448"/>
      <c r="O1669" s="448"/>
    </row>
    <row r="1670" spans="1:15" s="43" customFormat="1">
      <c r="A1670" s="449"/>
      <c r="B1670" s="450"/>
      <c r="C1670" s="448"/>
      <c r="D1670" s="448"/>
      <c r="E1670" s="448"/>
      <c r="G1670" s="446"/>
      <c r="H1670" s="446"/>
      <c r="L1670" s="447"/>
      <c r="M1670" s="448"/>
      <c r="N1670" s="448"/>
      <c r="O1670" s="448"/>
    </row>
    <row r="1671" spans="1:15" s="43" customFormat="1">
      <c r="A1671" s="449"/>
      <c r="B1671" s="450"/>
      <c r="C1671" s="448"/>
      <c r="D1671" s="448"/>
      <c r="E1671" s="448"/>
      <c r="G1671" s="446"/>
      <c r="H1671" s="446"/>
      <c r="L1671" s="447"/>
      <c r="M1671" s="448"/>
      <c r="N1671" s="448"/>
      <c r="O1671" s="448"/>
    </row>
    <row r="1672" spans="1:15" s="43" customFormat="1">
      <c r="A1672" s="449"/>
      <c r="B1672" s="450"/>
      <c r="C1672" s="448"/>
      <c r="D1672" s="448"/>
      <c r="E1672" s="448"/>
      <c r="G1672" s="446"/>
      <c r="H1672" s="446"/>
      <c r="L1672" s="447"/>
      <c r="M1672" s="448"/>
      <c r="N1672" s="448"/>
      <c r="O1672" s="448"/>
    </row>
    <row r="1673" spans="1:15" s="43" customFormat="1">
      <c r="A1673" s="449"/>
      <c r="B1673" s="450"/>
      <c r="C1673" s="448"/>
      <c r="D1673" s="448"/>
      <c r="E1673" s="448"/>
      <c r="G1673" s="446"/>
      <c r="H1673" s="446"/>
      <c r="L1673" s="447"/>
      <c r="M1673" s="448"/>
      <c r="N1673" s="448"/>
      <c r="O1673" s="448"/>
    </row>
    <row r="1674" spans="1:15" s="43" customFormat="1">
      <c r="A1674" s="449"/>
      <c r="B1674" s="450"/>
      <c r="C1674" s="448"/>
      <c r="D1674" s="448"/>
      <c r="E1674" s="448"/>
      <c r="G1674" s="446"/>
      <c r="H1674" s="446"/>
      <c r="L1674" s="447"/>
      <c r="M1674" s="448"/>
      <c r="N1674" s="448"/>
      <c r="O1674" s="448"/>
    </row>
    <row r="1675" spans="1:15" s="43" customFormat="1">
      <c r="A1675" s="449"/>
      <c r="B1675" s="450"/>
      <c r="C1675" s="448"/>
      <c r="D1675" s="448"/>
      <c r="E1675" s="448"/>
      <c r="G1675" s="446"/>
      <c r="H1675" s="446"/>
      <c r="L1675" s="447"/>
      <c r="M1675" s="448"/>
      <c r="N1675" s="448"/>
      <c r="O1675" s="448"/>
    </row>
    <row r="1676" spans="1:15" s="43" customFormat="1">
      <c r="A1676" s="449"/>
      <c r="B1676" s="450"/>
      <c r="C1676" s="448"/>
      <c r="D1676" s="448"/>
      <c r="E1676" s="448"/>
      <c r="G1676" s="446"/>
      <c r="H1676" s="446"/>
      <c r="L1676" s="447"/>
      <c r="M1676" s="448"/>
      <c r="N1676" s="448"/>
      <c r="O1676" s="448"/>
    </row>
    <row r="1677" spans="1:15" s="43" customFormat="1">
      <c r="A1677" s="449"/>
      <c r="B1677" s="450"/>
      <c r="C1677" s="448"/>
      <c r="D1677" s="448"/>
      <c r="E1677" s="448"/>
      <c r="G1677" s="446"/>
      <c r="H1677" s="446"/>
      <c r="L1677" s="447"/>
      <c r="M1677" s="448"/>
      <c r="N1677" s="448"/>
      <c r="O1677" s="448"/>
    </row>
    <row r="1678" spans="1:15" s="43" customFormat="1">
      <c r="A1678" s="449"/>
      <c r="B1678" s="450"/>
      <c r="C1678" s="448"/>
      <c r="D1678" s="448"/>
      <c r="E1678" s="448"/>
      <c r="G1678" s="446"/>
      <c r="H1678" s="446"/>
      <c r="L1678" s="447"/>
      <c r="M1678" s="448"/>
      <c r="N1678" s="448"/>
      <c r="O1678" s="448"/>
    </row>
    <row r="1679" spans="1:15" s="43" customFormat="1">
      <c r="A1679" s="449"/>
      <c r="B1679" s="450"/>
      <c r="C1679" s="448"/>
      <c r="D1679" s="448"/>
      <c r="E1679" s="448"/>
      <c r="G1679" s="446"/>
      <c r="H1679" s="446"/>
      <c r="L1679" s="447"/>
      <c r="M1679" s="448"/>
      <c r="N1679" s="448"/>
      <c r="O1679" s="448"/>
    </row>
    <row r="1680" spans="1:15" s="43" customFormat="1">
      <c r="A1680" s="449"/>
      <c r="B1680" s="450"/>
      <c r="C1680" s="448"/>
      <c r="D1680" s="448"/>
      <c r="E1680" s="448"/>
      <c r="G1680" s="446"/>
      <c r="H1680" s="446"/>
      <c r="L1680" s="447"/>
      <c r="M1680" s="448"/>
      <c r="N1680" s="448"/>
      <c r="O1680" s="448"/>
    </row>
    <row r="1681" spans="1:15" s="43" customFormat="1">
      <c r="A1681" s="449"/>
      <c r="B1681" s="450"/>
      <c r="C1681" s="448"/>
      <c r="D1681" s="448"/>
      <c r="E1681" s="448"/>
      <c r="G1681" s="446"/>
      <c r="H1681" s="446"/>
      <c r="L1681" s="447"/>
      <c r="M1681" s="448"/>
      <c r="N1681" s="448"/>
      <c r="O1681" s="448"/>
    </row>
    <row r="1682" spans="1:15" s="43" customFormat="1">
      <c r="A1682" s="449"/>
      <c r="B1682" s="450"/>
      <c r="C1682" s="448"/>
      <c r="D1682" s="448"/>
      <c r="E1682" s="448"/>
      <c r="G1682" s="446"/>
      <c r="H1682" s="446"/>
      <c r="L1682" s="447"/>
      <c r="M1682" s="448"/>
      <c r="N1682" s="448"/>
      <c r="O1682" s="448"/>
    </row>
    <row r="1683" spans="1:15" s="43" customFormat="1">
      <c r="A1683" s="449"/>
      <c r="B1683" s="450"/>
      <c r="C1683" s="448"/>
      <c r="D1683" s="448"/>
      <c r="E1683" s="448"/>
      <c r="G1683" s="446"/>
      <c r="H1683" s="446"/>
      <c r="L1683" s="447"/>
      <c r="M1683" s="448"/>
      <c r="N1683" s="448"/>
      <c r="O1683" s="448"/>
    </row>
    <row r="1684" spans="1:15" s="43" customFormat="1">
      <c r="A1684" s="449"/>
      <c r="B1684" s="450"/>
      <c r="C1684" s="448"/>
      <c r="D1684" s="448"/>
      <c r="E1684" s="448"/>
      <c r="G1684" s="446"/>
      <c r="H1684" s="446"/>
      <c r="L1684" s="447"/>
      <c r="M1684" s="448"/>
      <c r="N1684" s="448"/>
      <c r="O1684" s="448"/>
    </row>
    <row r="1685" spans="1:15" s="43" customFormat="1">
      <c r="A1685" s="449"/>
      <c r="B1685" s="450"/>
      <c r="C1685" s="448"/>
      <c r="D1685" s="448"/>
      <c r="E1685" s="448"/>
      <c r="G1685" s="446"/>
      <c r="H1685" s="446"/>
      <c r="L1685" s="447"/>
      <c r="M1685" s="448"/>
      <c r="N1685" s="448"/>
      <c r="O1685" s="448"/>
    </row>
    <row r="1686" spans="1:15" s="43" customFormat="1">
      <c r="A1686" s="449"/>
      <c r="B1686" s="450"/>
      <c r="C1686" s="448"/>
      <c r="D1686" s="448"/>
      <c r="E1686" s="448"/>
      <c r="G1686" s="446"/>
      <c r="H1686" s="446"/>
      <c r="L1686" s="447"/>
      <c r="M1686" s="448"/>
      <c r="N1686" s="448"/>
      <c r="O1686" s="448"/>
    </row>
    <row r="1687" spans="1:15" s="43" customFormat="1">
      <c r="A1687" s="449"/>
      <c r="B1687" s="450"/>
      <c r="C1687" s="448"/>
      <c r="D1687" s="448"/>
      <c r="E1687" s="448"/>
      <c r="G1687" s="446"/>
      <c r="H1687" s="446"/>
      <c r="L1687" s="447"/>
      <c r="M1687" s="448"/>
      <c r="N1687" s="448"/>
      <c r="O1687" s="448"/>
    </row>
    <row r="1688" spans="1:15" s="43" customFormat="1">
      <c r="A1688" s="449"/>
      <c r="B1688" s="450"/>
      <c r="C1688" s="448"/>
      <c r="D1688" s="448"/>
      <c r="E1688" s="448"/>
      <c r="G1688" s="446"/>
      <c r="H1688" s="446"/>
      <c r="L1688" s="447"/>
      <c r="M1688" s="448"/>
      <c r="N1688" s="448"/>
      <c r="O1688" s="448"/>
    </row>
    <row r="1689" spans="1:15" s="43" customFormat="1">
      <c r="A1689" s="449"/>
      <c r="B1689" s="450"/>
      <c r="C1689" s="448"/>
      <c r="D1689" s="448"/>
      <c r="E1689" s="448"/>
      <c r="G1689" s="446"/>
      <c r="H1689" s="446"/>
      <c r="L1689" s="447"/>
      <c r="M1689" s="448"/>
      <c r="N1689" s="448"/>
      <c r="O1689" s="448"/>
    </row>
    <row r="1690" spans="1:15" s="43" customFormat="1">
      <c r="A1690" s="449"/>
      <c r="B1690" s="450"/>
      <c r="C1690" s="448"/>
      <c r="D1690" s="448"/>
      <c r="E1690" s="448"/>
      <c r="G1690" s="446"/>
      <c r="H1690" s="446"/>
      <c r="L1690" s="447"/>
      <c r="M1690" s="448"/>
      <c r="N1690" s="448"/>
      <c r="O1690" s="448"/>
    </row>
    <row r="1691" spans="1:15" s="43" customFormat="1">
      <c r="A1691" s="449"/>
      <c r="B1691" s="450"/>
      <c r="C1691" s="448"/>
      <c r="D1691" s="448"/>
      <c r="E1691" s="448"/>
      <c r="G1691" s="446"/>
      <c r="H1691" s="446"/>
      <c r="L1691" s="447"/>
      <c r="M1691" s="448"/>
      <c r="N1691" s="448"/>
      <c r="O1691" s="448"/>
    </row>
    <row r="1692" spans="1:15" s="43" customFormat="1">
      <c r="A1692" s="449"/>
      <c r="B1692" s="450"/>
      <c r="C1692" s="448"/>
      <c r="D1692" s="448"/>
      <c r="E1692" s="448"/>
      <c r="G1692" s="446"/>
      <c r="H1692" s="446"/>
      <c r="L1692" s="447"/>
      <c r="M1692" s="448"/>
      <c r="N1692" s="448"/>
      <c r="O1692" s="448"/>
    </row>
    <row r="1693" spans="1:15" s="43" customFormat="1">
      <c r="A1693" s="449"/>
      <c r="B1693" s="450"/>
      <c r="C1693" s="448"/>
      <c r="D1693" s="448"/>
      <c r="E1693" s="448"/>
      <c r="G1693" s="446"/>
      <c r="H1693" s="446"/>
      <c r="L1693" s="447"/>
      <c r="M1693" s="448"/>
      <c r="N1693" s="448"/>
      <c r="O1693" s="448"/>
    </row>
    <row r="1694" spans="1:15" s="43" customFormat="1">
      <c r="A1694" s="449"/>
      <c r="B1694" s="450"/>
      <c r="C1694" s="448"/>
      <c r="D1694" s="448"/>
      <c r="E1694" s="448"/>
      <c r="G1694" s="446"/>
      <c r="H1694" s="446"/>
      <c r="L1694" s="447"/>
      <c r="M1694" s="448"/>
      <c r="N1694" s="448"/>
      <c r="O1694" s="448"/>
    </row>
    <row r="1695" spans="1:15" s="43" customFormat="1">
      <c r="A1695" s="449"/>
      <c r="B1695" s="450"/>
      <c r="C1695" s="448"/>
      <c r="D1695" s="448"/>
      <c r="E1695" s="448"/>
      <c r="G1695" s="446"/>
      <c r="H1695" s="446"/>
      <c r="L1695" s="447"/>
      <c r="M1695" s="448"/>
      <c r="N1695" s="448"/>
      <c r="O1695" s="448"/>
    </row>
    <row r="1696" spans="1:15" s="43" customFormat="1">
      <c r="A1696" s="449"/>
      <c r="B1696" s="450"/>
      <c r="C1696" s="448"/>
      <c r="D1696" s="448"/>
      <c r="E1696" s="448"/>
      <c r="G1696" s="446"/>
      <c r="H1696" s="446"/>
      <c r="L1696" s="447"/>
      <c r="M1696" s="448"/>
      <c r="N1696" s="448"/>
      <c r="O1696" s="448"/>
    </row>
    <row r="1697" spans="1:15" s="43" customFormat="1">
      <c r="A1697" s="449"/>
      <c r="B1697" s="450"/>
      <c r="C1697" s="448"/>
      <c r="D1697" s="448"/>
      <c r="E1697" s="448"/>
      <c r="G1697" s="446"/>
      <c r="H1697" s="446"/>
      <c r="L1697" s="447"/>
      <c r="M1697" s="448"/>
      <c r="N1697" s="448"/>
      <c r="O1697" s="448"/>
    </row>
    <row r="1698" spans="1:15" s="43" customFormat="1">
      <c r="A1698" s="449"/>
      <c r="B1698" s="450"/>
      <c r="C1698" s="448"/>
      <c r="D1698" s="448"/>
      <c r="E1698" s="448"/>
      <c r="G1698" s="446"/>
      <c r="H1698" s="446"/>
      <c r="L1698" s="447"/>
      <c r="M1698" s="448"/>
      <c r="N1698" s="448"/>
      <c r="O1698" s="448"/>
    </row>
    <row r="1699" spans="1:15" s="43" customFormat="1">
      <c r="A1699" s="449"/>
      <c r="B1699" s="450"/>
      <c r="C1699" s="448"/>
      <c r="D1699" s="448"/>
      <c r="E1699" s="448"/>
      <c r="G1699" s="446"/>
      <c r="H1699" s="446"/>
      <c r="L1699" s="447"/>
      <c r="M1699" s="448"/>
      <c r="N1699" s="448"/>
      <c r="O1699" s="448"/>
    </row>
    <row r="1700" spans="1:15" s="43" customFormat="1">
      <c r="A1700" s="449"/>
      <c r="B1700" s="450"/>
      <c r="C1700" s="448"/>
      <c r="D1700" s="448"/>
      <c r="E1700" s="448"/>
      <c r="G1700" s="446"/>
      <c r="H1700" s="446"/>
      <c r="L1700" s="447"/>
      <c r="M1700" s="448"/>
      <c r="N1700" s="448"/>
      <c r="O1700" s="448"/>
    </row>
    <row r="1701" spans="1:15" s="43" customFormat="1">
      <c r="A1701" s="449"/>
      <c r="B1701" s="450"/>
      <c r="C1701" s="448"/>
      <c r="D1701" s="448"/>
      <c r="E1701" s="448"/>
      <c r="G1701" s="446"/>
      <c r="H1701" s="446"/>
      <c r="L1701" s="447"/>
      <c r="M1701" s="448"/>
      <c r="N1701" s="448"/>
      <c r="O1701" s="448"/>
    </row>
    <row r="1702" spans="1:15" s="43" customFormat="1">
      <c r="A1702" s="449"/>
      <c r="B1702" s="450"/>
      <c r="C1702" s="448"/>
      <c r="D1702" s="448"/>
      <c r="E1702" s="448"/>
      <c r="G1702" s="446"/>
      <c r="H1702" s="446"/>
      <c r="L1702" s="447"/>
      <c r="M1702" s="448"/>
      <c r="N1702" s="448"/>
      <c r="O1702" s="448"/>
    </row>
    <row r="1703" spans="1:15" s="43" customFormat="1">
      <c r="A1703" s="449"/>
      <c r="B1703" s="450"/>
      <c r="C1703" s="448"/>
      <c r="D1703" s="448"/>
      <c r="E1703" s="448"/>
      <c r="G1703" s="446"/>
      <c r="H1703" s="446"/>
      <c r="L1703" s="447"/>
      <c r="M1703" s="448"/>
      <c r="N1703" s="448"/>
      <c r="O1703" s="448"/>
    </row>
    <row r="1704" spans="1:15" s="43" customFormat="1">
      <c r="A1704" s="449"/>
      <c r="B1704" s="450"/>
      <c r="C1704" s="448"/>
      <c r="D1704" s="448"/>
      <c r="E1704" s="448"/>
      <c r="G1704" s="446"/>
      <c r="H1704" s="446"/>
      <c r="L1704" s="447"/>
      <c r="M1704" s="448"/>
      <c r="N1704" s="448"/>
      <c r="O1704" s="448"/>
    </row>
    <row r="1705" spans="1:15" s="43" customFormat="1">
      <c r="A1705" s="449"/>
      <c r="B1705" s="450"/>
      <c r="C1705" s="448"/>
      <c r="D1705" s="448"/>
      <c r="E1705" s="448"/>
      <c r="G1705" s="446"/>
      <c r="H1705" s="446"/>
      <c r="L1705" s="447"/>
      <c r="M1705" s="448"/>
      <c r="N1705" s="448"/>
      <c r="O1705" s="448"/>
    </row>
    <row r="1706" spans="1:15" s="43" customFormat="1">
      <c r="A1706" s="449"/>
      <c r="B1706" s="450"/>
      <c r="C1706" s="448"/>
      <c r="D1706" s="448"/>
      <c r="E1706" s="448"/>
      <c r="G1706" s="446"/>
      <c r="H1706" s="446"/>
      <c r="L1706" s="447"/>
      <c r="M1706" s="448"/>
      <c r="N1706" s="448"/>
      <c r="O1706" s="448"/>
    </row>
    <row r="1707" spans="1:15" s="43" customFormat="1">
      <c r="A1707" s="449"/>
      <c r="B1707" s="450"/>
      <c r="C1707" s="448"/>
      <c r="D1707" s="448"/>
      <c r="E1707" s="448"/>
      <c r="G1707" s="446"/>
      <c r="H1707" s="446"/>
      <c r="L1707" s="447"/>
      <c r="M1707" s="448"/>
      <c r="N1707" s="448"/>
      <c r="O1707" s="448"/>
    </row>
    <row r="1708" spans="1:15" s="43" customFormat="1">
      <c r="A1708" s="449"/>
      <c r="B1708" s="450"/>
      <c r="C1708" s="448"/>
      <c r="D1708" s="448"/>
      <c r="E1708" s="448"/>
      <c r="G1708" s="446"/>
      <c r="H1708" s="446"/>
      <c r="L1708" s="447"/>
      <c r="M1708" s="448"/>
      <c r="N1708" s="448"/>
      <c r="O1708" s="448"/>
    </row>
    <row r="1709" spans="1:15" s="43" customFormat="1">
      <c r="A1709" s="449"/>
      <c r="B1709" s="450"/>
      <c r="C1709" s="448"/>
      <c r="D1709" s="448"/>
      <c r="E1709" s="448"/>
      <c r="G1709" s="446"/>
      <c r="H1709" s="446"/>
      <c r="L1709" s="447"/>
      <c r="M1709" s="448"/>
      <c r="N1709" s="448"/>
      <c r="O1709" s="448"/>
    </row>
    <row r="1710" spans="1:15" s="43" customFormat="1">
      <c r="A1710" s="449"/>
      <c r="B1710" s="450"/>
      <c r="C1710" s="448"/>
      <c r="D1710" s="448"/>
      <c r="E1710" s="448"/>
      <c r="G1710" s="446"/>
      <c r="H1710" s="446"/>
      <c r="L1710" s="447"/>
      <c r="M1710" s="448"/>
      <c r="N1710" s="448"/>
      <c r="O1710" s="448"/>
    </row>
    <row r="1711" spans="1:15" s="43" customFormat="1">
      <c r="A1711" s="449"/>
      <c r="B1711" s="450"/>
      <c r="C1711" s="448"/>
      <c r="D1711" s="448"/>
      <c r="E1711" s="448"/>
      <c r="G1711" s="446"/>
      <c r="H1711" s="446"/>
      <c r="L1711" s="447"/>
      <c r="M1711" s="448"/>
      <c r="N1711" s="448"/>
      <c r="O1711" s="448"/>
    </row>
    <row r="1712" spans="1:15" s="43" customFormat="1">
      <c r="A1712" s="449"/>
      <c r="B1712" s="450"/>
      <c r="C1712" s="448"/>
      <c r="D1712" s="448"/>
      <c r="E1712" s="448"/>
      <c r="G1712" s="446"/>
      <c r="H1712" s="446"/>
      <c r="L1712" s="447"/>
      <c r="M1712" s="448"/>
      <c r="N1712" s="448"/>
      <c r="O1712" s="448"/>
    </row>
    <row r="1713" spans="1:15" s="43" customFormat="1">
      <c r="A1713" s="449"/>
      <c r="B1713" s="450"/>
      <c r="C1713" s="448"/>
      <c r="D1713" s="448"/>
      <c r="E1713" s="448"/>
      <c r="G1713" s="446"/>
      <c r="H1713" s="446"/>
      <c r="L1713" s="447"/>
      <c r="M1713" s="448"/>
      <c r="N1713" s="448"/>
      <c r="O1713" s="448"/>
    </row>
    <row r="1714" spans="1:15" s="43" customFormat="1">
      <c r="A1714" s="449"/>
      <c r="B1714" s="450"/>
      <c r="C1714" s="448"/>
      <c r="D1714" s="448"/>
      <c r="E1714" s="448"/>
      <c r="G1714" s="446"/>
      <c r="H1714" s="446"/>
      <c r="L1714" s="447"/>
      <c r="M1714" s="448"/>
      <c r="N1714" s="448"/>
      <c r="O1714" s="448"/>
    </row>
    <row r="1715" spans="1:15" s="43" customFormat="1">
      <c r="A1715" s="449"/>
      <c r="B1715" s="450"/>
      <c r="C1715" s="448"/>
      <c r="D1715" s="448"/>
      <c r="E1715" s="448"/>
      <c r="G1715" s="446"/>
      <c r="H1715" s="446"/>
      <c r="L1715" s="447"/>
      <c r="M1715" s="448"/>
      <c r="N1715" s="448"/>
      <c r="O1715" s="448"/>
    </row>
    <row r="1716" spans="1:15" s="43" customFormat="1">
      <c r="A1716" s="449"/>
      <c r="B1716" s="450"/>
      <c r="C1716" s="448"/>
      <c r="D1716" s="448"/>
      <c r="E1716" s="448"/>
      <c r="G1716" s="446"/>
      <c r="H1716" s="446"/>
      <c r="L1716" s="447"/>
      <c r="M1716" s="448"/>
      <c r="N1716" s="448"/>
      <c r="O1716" s="448"/>
    </row>
    <row r="1717" spans="1:15" s="43" customFormat="1">
      <c r="A1717" s="449"/>
      <c r="B1717" s="450"/>
      <c r="C1717" s="448"/>
      <c r="D1717" s="448"/>
      <c r="E1717" s="448"/>
      <c r="G1717" s="446"/>
      <c r="H1717" s="446"/>
      <c r="L1717" s="447"/>
      <c r="M1717" s="448"/>
      <c r="N1717" s="448"/>
      <c r="O1717" s="448"/>
    </row>
    <row r="1718" spans="1:15" s="43" customFormat="1">
      <c r="A1718" s="449"/>
      <c r="B1718" s="450"/>
      <c r="C1718" s="448"/>
      <c r="D1718" s="448"/>
      <c r="E1718" s="448"/>
      <c r="G1718" s="446"/>
      <c r="H1718" s="446"/>
      <c r="L1718" s="447"/>
      <c r="M1718" s="448"/>
      <c r="N1718" s="448"/>
      <c r="O1718" s="448"/>
    </row>
    <row r="1719" spans="1:15" s="43" customFormat="1">
      <c r="A1719" s="449"/>
      <c r="B1719" s="450"/>
      <c r="C1719" s="448"/>
      <c r="D1719" s="448"/>
      <c r="E1719" s="448"/>
      <c r="G1719" s="446"/>
      <c r="H1719" s="446"/>
      <c r="L1719" s="447"/>
      <c r="M1719" s="448"/>
      <c r="N1719" s="448"/>
      <c r="O1719" s="448"/>
    </row>
    <row r="1720" spans="1:15" s="43" customFormat="1">
      <c r="A1720" s="449"/>
      <c r="B1720" s="450"/>
      <c r="C1720" s="448"/>
      <c r="D1720" s="448"/>
      <c r="E1720" s="448"/>
      <c r="G1720" s="446"/>
      <c r="H1720" s="446"/>
      <c r="L1720" s="447"/>
      <c r="M1720" s="448"/>
      <c r="N1720" s="448"/>
      <c r="O1720" s="448"/>
    </row>
    <row r="1721" spans="1:15" s="43" customFormat="1">
      <c r="A1721" s="449"/>
      <c r="B1721" s="450"/>
      <c r="C1721" s="448"/>
      <c r="D1721" s="448"/>
      <c r="E1721" s="448"/>
      <c r="G1721" s="446"/>
      <c r="H1721" s="446"/>
      <c r="L1721" s="447"/>
      <c r="M1721" s="448"/>
      <c r="N1721" s="448"/>
      <c r="O1721" s="448"/>
    </row>
    <row r="1722" spans="1:15" s="43" customFormat="1">
      <c r="A1722" s="449"/>
      <c r="B1722" s="450"/>
      <c r="C1722" s="448"/>
      <c r="D1722" s="448"/>
      <c r="E1722" s="448"/>
      <c r="G1722" s="446"/>
      <c r="H1722" s="446"/>
      <c r="L1722" s="447"/>
      <c r="M1722" s="448"/>
      <c r="N1722" s="448"/>
      <c r="O1722" s="448"/>
    </row>
    <row r="1723" spans="1:15" s="43" customFormat="1">
      <c r="A1723" s="449"/>
      <c r="B1723" s="450"/>
      <c r="C1723" s="448"/>
      <c r="D1723" s="448"/>
      <c r="E1723" s="448"/>
      <c r="G1723" s="446"/>
      <c r="H1723" s="446"/>
      <c r="L1723" s="447"/>
      <c r="M1723" s="448"/>
      <c r="N1723" s="448"/>
      <c r="O1723" s="448"/>
    </row>
    <row r="1724" spans="1:15" s="43" customFormat="1">
      <c r="A1724" s="449"/>
      <c r="B1724" s="450"/>
      <c r="C1724" s="448"/>
      <c r="D1724" s="448"/>
      <c r="E1724" s="448"/>
      <c r="G1724" s="446"/>
      <c r="H1724" s="446"/>
      <c r="L1724" s="447"/>
      <c r="M1724" s="448"/>
      <c r="N1724" s="448"/>
      <c r="O1724" s="448"/>
    </row>
    <row r="1725" spans="1:15" s="43" customFormat="1">
      <c r="A1725" s="449"/>
      <c r="B1725" s="450"/>
      <c r="C1725" s="448"/>
      <c r="D1725" s="448"/>
      <c r="E1725" s="448"/>
      <c r="G1725" s="446"/>
      <c r="H1725" s="446"/>
      <c r="L1725" s="447"/>
      <c r="M1725" s="448"/>
      <c r="N1725" s="448"/>
      <c r="O1725" s="448"/>
    </row>
    <row r="1726" spans="1:15" s="43" customFormat="1">
      <c r="A1726" s="449"/>
      <c r="B1726" s="450"/>
      <c r="C1726" s="448"/>
      <c r="D1726" s="448"/>
      <c r="E1726" s="448"/>
      <c r="G1726" s="446"/>
      <c r="H1726" s="446"/>
      <c r="L1726" s="447"/>
      <c r="M1726" s="448"/>
      <c r="N1726" s="448"/>
      <c r="O1726" s="448"/>
    </row>
    <row r="1727" spans="1:15" s="43" customFormat="1">
      <c r="A1727" s="449"/>
      <c r="B1727" s="450"/>
      <c r="C1727" s="448"/>
      <c r="D1727" s="448"/>
      <c r="E1727" s="448"/>
      <c r="G1727" s="446"/>
      <c r="H1727" s="446"/>
      <c r="L1727" s="447"/>
      <c r="M1727" s="448"/>
      <c r="N1727" s="448"/>
      <c r="O1727" s="448"/>
    </row>
    <row r="1728" spans="1:15" s="43" customFormat="1">
      <c r="A1728" s="449"/>
      <c r="B1728" s="450"/>
      <c r="C1728" s="448"/>
      <c r="D1728" s="448"/>
      <c r="E1728" s="448"/>
      <c r="G1728" s="446"/>
      <c r="H1728" s="446"/>
      <c r="L1728" s="447"/>
      <c r="M1728" s="448"/>
      <c r="N1728" s="448"/>
      <c r="O1728" s="448"/>
    </row>
    <row r="1729" spans="1:15" s="43" customFormat="1">
      <c r="A1729" s="449"/>
      <c r="B1729" s="450"/>
      <c r="C1729" s="448"/>
      <c r="D1729" s="448"/>
      <c r="E1729" s="448"/>
      <c r="G1729" s="446"/>
      <c r="H1729" s="446"/>
      <c r="L1729" s="447"/>
      <c r="M1729" s="448"/>
      <c r="N1729" s="448"/>
      <c r="O1729" s="448"/>
    </row>
    <row r="1730" spans="1:15" s="43" customFormat="1">
      <c r="A1730" s="449"/>
      <c r="B1730" s="450"/>
      <c r="C1730" s="448"/>
      <c r="D1730" s="448"/>
      <c r="E1730" s="448"/>
      <c r="G1730" s="446"/>
      <c r="H1730" s="446"/>
      <c r="L1730" s="447"/>
      <c r="M1730" s="448"/>
      <c r="N1730" s="448"/>
      <c r="O1730" s="448"/>
    </row>
    <row r="1731" spans="1:15" s="43" customFormat="1">
      <c r="A1731" s="449"/>
      <c r="B1731" s="450"/>
      <c r="C1731" s="448"/>
      <c r="D1731" s="448"/>
      <c r="E1731" s="448"/>
      <c r="G1731" s="446"/>
      <c r="H1731" s="446"/>
      <c r="L1731" s="447"/>
      <c r="M1731" s="448"/>
      <c r="N1731" s="448"/>
      <c r="O1731" s="448"/>
    </row>
    <row r="1732" spans="1:15" s="43" customFormat="1">
      <c r="A1732" s="449"/>
      <c r="B1732" s="450"/>
      <c r="C1732" s="448"/>
      <c r="D1732" s="448"/>
      <c r="E1732" s="448"/>
      <c r="G1732" s="446"/>
      <c r="H1732" s="446"/>
      <c r="L1732" s="447"/>
      <c r="M1732" s="448"/>
      <c r="N1732" s="448"/>
      <c r="O1732" s="448"/>
    </row>
    <row r="1733" spans="1:15" s="43" customFormat="1">
      <c r="A1733" s="449"/>
      <c r="B1733" s="450"/>
      <c r="C1733" s="448"/>
      <c r="D1733" s="448"/>
      <c r="E1733" s="448"/>
      <c r="G1733" s="446"/>
      <c r="H1733" s="446"/>
      <c r="L1733" s="447"/>
      <c r="M1733" s="448"/>
      <c r="N1733" s="448"/>
      <c r="O1733" s="448"/>
    </row>
    <row r="1734" spans="1:15" s="43" customFormat="1">
      <c r="A1734" s="449"/>
      <c r="B1734" s="450"/>
      <c r="C1734" s="448"/>
      <c r="D1734" s="448"/>
      <c r="E1734" s="448"/>
      <c r="G1734" s="446"/>
      <c r="H1734" s="446"/>
      <c r="L1734" s="447"/>
      <c r="M1734" s="448"/>
      <c r="N1734" s="448"/>
      <c r="O1734" s="448"/>
    </row>
    <row r="1735" spans="1:15" s="43" customFormat="1">
      <c r="A1735" s="449"/>
      <c r="B1735" s="450"/>
      <c r="C1735" s="448"/>
      <c r="D1735" s="448"/>
      <c r="E1735" s="448"/>
      <c r="G1735" s="446"/>
      <c r="H1735" s="446"/>
      <c r="L1735" s="447"/>
      <c r="M1735" s="448"/>
      <c r="N1735" s="448"/>
      <c r="O1735" s="448"/>
    </row>
    <row r="1736" spans="1:15" s="43" customFormat="1">
      <c r="A1736" s="449"/>
      <c r="B1736" s="450"/>
      <c r="C1736" s="448"/>
      <c r="D1736" s="448"/>
      <c r="E1736" s="448"/>
      <c r="G1736" s="446"/>
      <c r="H1736" s="446"/>
      <c r="L1736" s="447"/>
      <c r="M1736" s="448"/>
      <c r="N1736" s="448"/>
      <c r="O1736" s="448"/>
    </row>
    <row r="1737" spans="1:15" s="43" customFormat="1">
      <c r="A1737" s="449"/>
      <c r="B1737" s="450"/>
      <c r="C1737" s="448"/>
      <c r="D1737" s="448"/>
      <c r="E1737" s="448"/>
      <c r="G1737" s="446"/>
      <c r="H1737" s="446"/>
      <c r="L1737" s="447"/>
      <c r="M1737" s="448"/>
      <c r="N1737" s="448"/>
      <c r="O1737" s="448"/>
    </row>
    <row r="1738" spans="1:15" s="43" customFormat="1">
      <c r="A1738" s="449"/>
      <c r="B1738" s="450"/>
      <c r="C1738" s="448"/>
      <c r="D1738" s="448"/>
      <c r="E1738" s="448"/>
      <c r="G1738" s="446"/>
      <c r="H1738" s="446"/>
      <c r="L1738" s="447"/>
      <c r="M1738" s="448"/>
      <c r="N1738" s="448"/>
      <c r="O1738" s="448"/>
    </row>
    <row r="1739" spans="1:15" s="43" customFormat="1">
      <c r="A1739" s="449"/>
      <c r="B1739" s="450"/>
      <c r="C1739" s="448"/>
      <c r="D1739" s="448"/>
      <c r="E1739" s="448"/>
      <c r="G1739" s="446"/>
      <c r="H1739" s="446"/>
      <c r="L1739" s="447"/>
      <c r="M1739" s="448"/>
      <c r="N1739" s="448"/>
      <c r="O1739" s="448"/>
    </row>
    <row r="1740" spans="1:15" s="43" customFormat="1">
      <c r="A1740" s="449"/>
      <c r="B1740" s="450"/>
      <c r="C1740" s="448"/>
      <c r="D1740" s="448"/>
      <c r="E1740" s="448"/>
      <c r="G1740" s="446"/>
      <c r="H1740" s="446"/>
      <c r="L1740" s="447"/>
      <c r="M1740" s="448"/>
      <c r="N1740" s="448"/>
      <c r="O1740" s="448"/>
    </row>
    <row r="1741" spans="1:15" s="43" customFormat="1">
      <c r="A1741" s="449"/>
      <c r="B1741" s="450"/>
      <c r="C1741" s="448"/>
      <c r="D1741" s="448"/>
      <c r="E1741" s="448"/>
      <c r="G1741" s="446"/>
      <c r="H1741" s="446"/>
      <c r="L1741" s="447"/>
      <c r="M1741" s="448"/>
      <c r="N1741" s="448"/>
      <c r="O1741" s="448"/>
    </row>
    <row r="1742" spans="1:15" s="43" customFormat="1">
      <c r="A1742" s="449"/>
      <c r="B1742" s="450"/>
      <c r="C1742" s="448"/>
      <c r="D1742" s="448"/>
      <c r="E1742" s="448"/>
      <c r="G1742" s="446"/>
      <c r="H1742" s="446"/>
      <c r="L1742" s="447"/>
      <c r="M1742" s="448"/>
      <c r="N1742" s="448"/>
      <c r="O1742" s="448"/>
    </row>
    <row r="1743" spans="1:15" s="43" customFormat="1">
      <c r="A1743" s="449"/>
      <c r="B1743" s="450"/>
      <c r="C1743" s="448"/>
      <c r="D1743" s="448"/>
      <c r="E1743" s="448"/>
      <c r="G1743" s="446"/>
      <c r="H1743" s="446"/>
      <c r="L1743" s="447"/>
      <c r="M1743" s="448"/>
      <c r="N1743" s="448"/>
      <c r="O1743" s="448"/>
    </row>
    <row r="1744" spans="1:15" s="43" customFormat="1">
      <c r="A1744" s="449"/>
      <c r="B1744" s="450"/>
      <c r="C1744" s="448"/>
      <c r="D1744" s="448"/>
      <c r="E1744" s="448"/>
      <c r="G1744" s="446"/>
      <c r="H1744" s="446"/>
      <c r="L1744" s="447"/>
      <c r="M1744" s="448"/>
      <c r="N1744" s="448"/>
      <c r="O1744" s="448"/>
    </row>
    <row r="1745" spans="1:15" s="43" customFormat="1">
      <c r="A1745" s="449"/>
      <c r="B1745" s="450"/>
      <c r="C1745" s="448"/>
      <c r="D1745" s="448"/>
      <c r="E1745" s="448"/>
      <c r="G1745" s="446"/>
      <c r="H1745" s="446"/>
      <c r="L1745" s="447"/>
      <c r="M1745" s="448"/>
      <c r="N1745" s="448"/>
      <c r="O1745" s="448"/>
    </row>
    <row r="1746" spans="1:15" s="43" customFormat="1">
      <c r="A1746" s="449"/>
      <c r="B1746" s="450"/>
      <c r="C1746" s="448"/>
      <c r="D1746" s="448"/>
      <c r="E1746" s="448"/>
      <c r="G1746" s="446"/>
      <c r="H1746" s="446"/>
      <c r="L1746" s="447"/>
      <c r="M1746" s="448"/>
      <c r="N1746" s="448"/>
      <c r="O1746" s="448"/>
    </row>
    <row r="1747" spans="1:15" s="43" customFormat="1">
      <c r="A1747" s="449"/>
      <c r="B1747" s="450"/>
      <c r="C1747" s="448"/>
      <c r="D1747" s="448"/>
      <c r="E1747" s="448"/>
      <c r="G1747" s="446"/>
      <c r="H1747" s="446"/>
      <c r="L1747" s="447"/>
      <c r="M1747" s="448"/>
      <c r="N1747" s="448"/>
      <c r="O1747" s="448"/>
    </row>
    <row r="1748" spans="1:15" s="43" customFormat="1">
      <c r="A1748" s="449"/>
      <c r="B1748" s="450"/>
      <c r="C1748" s="448"/>
      <c r="D1748" s="448"/>
      <c r="E1748" s="448"/>
      <c r="G1748" s="446"/>
      <c r="H1748" s="446"/>
      <c r="L1748" s="447"/>
      <c r="M1748" s="448"/>
      <c r="N1748" s="448"/>
      <c r="O1748" s="448"/>
    </row>
    <row r="1749" spans="1:15" s="43" customFormat="1">
      <c r="A1749" s="449"/>
      <c r="B1749" s="450"/>
      <c r="C1749" s="448"/>
      <c r="D1749" s="448"/>
      <c r="E1749" s="448"/>
      <c r="G1749" s="446"/>
      <c r="H1749" s="446"/>
      <c r="L1749" s="447"/>
      <c r="M1749" s="448"/>
      <c r="N1749" s="448"/>
      <c r="O1749" s="448"/>
    </row>
    <row r="1750" spans="1:15" s="43" customFormat="1">
      <c r="A1750" s="449"/>
      <c r="B1750" s="450"/>
      <c r="C1750" s="448"/>
      <c r="D1750" s="448"/>
      <c r="E1750" s="448"/>
      <c r="G1750" s="446"/>
      <c r="H1750" s="446"/>
      <c r="L1750" s="447"/>
      <c r="M1750" s="448"/>
      <c r="N1750" s="448"/>
      <c r="O1750" s="448"/>
    </row>
    <row r="1751" spans="1:15" s="43" customFormat="1">
      <c r="A1751" s="449"/>
      <c r="B1751" s="450"/>
      <c r="C1751" s="448"/>
      <c r="D1751" s="448"/>
      <c r="E1751" s="448"/>
      <c r="G1751" s="446"/>
      <c r="H1751" s="446"/>
      <c r="L1751" s="447"/>
      <c r="M1751" s="448"/>
      <c r="N1751" s="448"/>
      <c r="O1751" s="448"/>
    </row>
    <row r="1752" spans="1:15" s="43" customFormat="1">
      <c r="A1752" s="449"/>
      <c r="B1752" s="450"/>
      <c r="C1752" s="448"/>
      <c r="D1752" s="448"/>
      <c r="E1752" s="448"/>
      <c r="G1752" s="446"/>
      <c r="H1752" s="446"/>
      <c r="L1752" s="447"/>
      <c r="M1752" s="448"/>
      <c r="N1752" s="448"/>
      <c r="O1752" s="448"/>
    </row>
    <row r="1753" spans="1:15" s="43" customFormat="1">
      <c r="A1753" s="449"/>
      <c r="B1753" s="450"/>
      <c r="C1753" s="448"/>
      <c r="D1753" s="448"/>
      <c r="E1753" s="448"/>
      <c r="G1753" s="446"/>
      <c r="H1753" s="446"/>
      <c r="L1753" s="447"/>
      <c r="M1753" s="448"/>
      <c r="N1753" s="448"/>
      <c r="O1753" s="448"/>
    </row>
    <row r="1754" spans="1:15" s="43" customFormat="1">
      <c r="A1754" s="449"/>
      <c r="B1754" s="450"/>
      <c r="C1754" s="448"/>
      <c r="D1754" s="448"/>
      <c r="E1754" s="448"/>
      <c r="G1754" s="446"/>
      <c r="H1754" s="446"/>
      <c r="L1754" s="447"/>
      <c r="M1754" s="448"/>
      <c r="N1754" s="448"/>
      <c r="O1754" s="448"/>
    </row>
    <row r="1755" spans="1:15" s="43" customFormat="1">
      <c r="A1755" s="449"/>
      <c r="B1755" s="450"/>
      <c r="C1755" s="448"/>
      <c r="D1755" s="448"/>
      <c r="E1755" s="448"/>
      <c r="G1755" s="446"/>
      <c r="H1755" s="446"/>
      <c r="L1755" s="447"/>
      <c r="M1755" s="448"/>
      <c r="N1755" s="448"/>
      <c r="O1755" s="448"/>
    </row>
    <row r="1756" spans="1:15" s="43" customFormat="1">
      <c r="A1756" s="449"/>
      <c r="B1756" s="450"/>
      <c r="C1756" s="448"/>
      <c r="D1756" s="448"/>
      <c r="E1756" s="448"/>
      <c r="G1756" s="446"/>
      <c r="H1756" s="446"/>
      <c r="L1756" s="447"/>
      <c r="M1756" s="448"/>
      <c r="N1756" s="448"/>
      <c r="O1756" s="448"/>
    </row>
    <row r="1757" spans="1:15" s="43" customFormat="1">
      <c r="A1757" s="449"/>
      <c r="B1757" s="450"/>
      <c r="C1757" s="448"/>
      <c r="D1757" s="448"/>
      <c r="E1757" s="448"/>
      <c r="G1757" s="446"/>
      <c r="H1757" s="446"/>
      <c r="L1757" s="447"/>
      <c r="M1757" s="448"/>
      <c r="N1757" s="448"/>
      <c r="O1757" s="448"/>
    </row>
    <row r="1758" spans="1:15" s="43" customFormat="1">
      <c r="A1758" s="449"/>
      <c r="B1758" s="450"/>
      <c r="C1758" s="448"/>
      <c r="D1758" s="448"/>
      <c r="E1758" s="448"/>
      <c r="G1758" s="446"/>
      <c r="H1758" s="446"/>
      <c r="L1758" s="447"/>
      <c r="M1758" s="448"/>
      <c r="N1758" s="448"/>
      <c r="O1758" s="448"/>
    </row>
    <row r="1759" spans="1:15" s="43" customFormat="1">
      <c r="A1759" s="449"/>
      <c r="B1759" s="450"/>
      <c r="C1759" s="448"/>
      <c r="D1759" s="448"/>
      <c r="E1759" s="448"/>
      <c r="G1759" s="446"/>
      <c r="H1759" s="446"/>
      <c r="L1759" s="447"/>
      <c r="M1759" s="448"/>
      <c r="N1759" s="448"/>
      <c r="O1759" s="448"/>
    </row>
    <row r="1760" spans="1:15" s="43" customFormat="1">
      <c r="A1760" s="449"/>
      <c r="B1760" s="450"/>
      <c r="C1760" s="448"/>
      <c r="D1760" s="448"/>
      <c r="E1760" s="448"/>
      <c r="G1760" s="446"/>
      <c r="H1760" s="446"/>
      <c r="L1760" s="447"/>
      <c r="M1760" s="448"/>
      <c r="N1760" s="448"/>
      <c r="O1760" s="448"/>
    </row>
    <row r="1761" spans="1:15" s="43" customFormat="1">
      <c r="A1761" s="449"/>
      <c r="B1761" s="450"/>
      <c r="C1761" s="448"/>
      <c r="D1761" s="448"/>
      <c r="E1761" s="448"/>
      <c r="G1761" s="446"/>
      <c r="H1761" s="446"/>
      <c r="L1761" s="447"/>
      <c r="M1761" s="448"/>
      <c r="N1761" s="448"/>
      <c r="O1761" s="448"/>
    </row>
    <row r="1762" spans="1:15" s="43" customFormat="1">
      <c r="A1762" s="449"/>
      <c r="B1762" s="450"/>
      <c r="C1762" s="448"/>
      <c r="D1762" s="448"/>
      <c r="E1762" s="448"/>
      <c r="G1762" s="446"/>
      <c r="H1762" s="446"/>
      <c r="L1762" s="447"/>
      <c r="M1762" s="448"/>
      <c r="N1762" s="448"/>
      <c r="O1762" s="448"/>
    </row>
    <row r="1763" spans="1:15" s="43" customFormat="1">
      <c r="A1763" s="449"/>
      <c r="B1763" s="450"/>
      <c r="C1763" s="448"/>
      <c r="D1763" s="448"/>
      <c r="E1763" s="448"/>
      <c r="G1763" s="446"/>
      <c r="H1763" s="446"/>
      <c r="L1763" s="447"/>
      <c r="M1763" s="448"/>
      <c r="N1763" s="448"/>
      <c r="O1763" s="448"/>
    </row>
    <row r="1764" spans="1:15" s="43" customFormat="1">
      <c r="A1764" s="449"/>
      <c r="B1764" s="450"/>
      <c r="C1764" s="448"/>
      <c r="D1764" s="448"/>
      <c r="E1764" s="448"/>
      <c r="G1764" s="446"/>
      <c r="H1764" s="446"/>
      <c r="L1764" s="447"/>
      <c r="M1764" s="448"/>
      <c r="N1764" s="448"/>
      <c r="O1764" s="448"/>
    </row>
    <row r="1765" spans="1:15" s="43" customFormat="1">
      <c r="A1765" s="449"/>
      <c r="B1765" s="450"/>
      <c r="C1765" s="448"/>
      <c r="D1765" s="448"/>
      <c r="E1765" s="448"/>
      <c r="G1765" s="446"/>
      <c r="H1765" s="446"/>
      <c r="L1765" s="447"/>
      <c r="M1765" s="448"/>
      <c r="N1765" s="448"/>
      <c r="O1765" s="448"/>
    </row>
    <row r="1766" spans="1:15" s="43" customFormat="1">
      <c r="A1766" s="449"/>
      <c r="B1766" s="450"/>
      <c r="C1766" s="448"/>
      <c r="D1766" s="448"/>
      <c r="E1766" s="448"/>
      <c r="G1766" s="446"/>
      <c r="H1766" s="446"/>
      <c r="L1766" s="447"/>
      <c r="M1766" s="448"/>
      <c r="N1766" s="448"/>
      <c r="O1766" s="448"/>
    </row>
    <row r="1767" spans="1:15" s="43" customFormat="1">
      <c r="A1767" s="449"/>
      <c r="B1767" s="450"/>
      <c r="C1767" s="448"/>
      <c r="D1767" s="448"/>
      <c r="E1767" s="448"/>
      <c r="G1767" s="446"/>
      <c r="H1767" s="446"/>
      <c r="L1767" s="447"/>
      <c r="M1767" s="448"/>
      <c r="N1767" s="448"/>
      <c r="O1767" s="448"/>
    </row>
    <row r="1768" spans="1:15" s="43" customFormat="1">
      <c r="A1768" s="449"/>
      <c r="B1768" s="450"/>
      <c r="C1768" s="448"/>
      <c r="D1768" s="448"/>
      <c r="E1768" s="448"/>
      <c r="G1768" s="446"/>
      <c r="H1768" s="446"/>
      <c r="L1768" s="447"/>
      <c r="M1768" s="448"/>
      <c r="N1768" s="448"/>
      <c r="O1768" s="448"/>
    </row>
    <row r="1769" spans="1:15" s="43" customFormat="1">
      <c r="A1769" s="449"/>
      <c r="B1769" s="450"/>
      <c r="C1769" s="448"/>
      <c r="D1769" s="448"/>
      <c r="E1769" s="448"/>
      <c r="G1769" s="446"/>
      <c r="H1769" s="446"/>
      <c r="L1769" s="447"/>
      <c r="M1769" s="448"/>
      <c r="N1769" s="448"/>
      <c r="O1769" s="448"/>
    </row>
    <row r="1770" spans="1:15" s="43" customFormat="1">
      <c r="A1770" s="449"/>
      <c r="B1770" s="450"/>
      <c r="C1770" s="448"/>
      <c r="D1770" s="448"/>
      <c r="E1770" s="448"/>
      <c r="G1770" s="446"/>
      <c r="H1770" s="446"/>
      <c r="L1770" s="447"/>
      <c r="M1770" s="448"/>
      <c r="N1770" s="448"/>
      <c r="O1770" s="448"/>
    </row>
    <row r="1771" spans="1:15" s="43" customFormat="1">
      <c r="A1771" s="449"/>
      <c r="B1771" s="450"/>
      <c r="C1771" s="448"/>
      <c r="D1771" s="448"/>
      <c r="E1771" s="448"/>
      <c r="G1771" s="446"/>
      <c r="H1771" s="446"/>
      <c r="L1771" s="447"/>
      <c r="M1771" s="448"/>
      <c r="N1771" s="448"/>
      <c r="O1771" s="448"/>
    </row>
    <row r="1772" spans="1:15" s="43" customFormat="1">
      <c r="A1772" s="449"/>
      <c r="B1772" s="450"/>
      <c r="C1772" s="448"/>
      <c r="D1772" s="448"/>
      <c r="E1772" s="448"/>
      <c r="G1772" s="446"/>
      <c r="H1772" s="446"/>
      <c r="L1772" s="447"/>
      <c r="M1772" s="448"/>
      <c r="N1772" s="448"/>
      <c r="O1772" s="448"/>
    </row>
    <row r="1773" spans="1:15" s="43" customFormat="1">
      <c r="A1773" s="449"/>
      <c r="B1773" s="450"/>
      <c r="C1773" s="448"/>
      <c r="D1773" s="448"/>
      <c r="E1773" s="448"/>
      <c r="G1773" s="446"/>
      <c r="H1773" s="446"/>
      <c r="L1773" s="447"/>
      <c r="M1773" s="448"/>
      <c r="N1773" s="448"/>
      <c r="O1773" s="448"/>
    </row>
    <row r="1774" spans="1:15" s="43" customFormat="1">
      <c r="A1774" s="449"/>
      <c r="B1774" s="450"/>
      <c r="C1774" s="448"/>
      <c r="D1774" s="448"/>
      <c r="E1774" s="448"/>
      <c r="G1774" s="446"/>
      <c r="H1774" s="446"/>
      <c r="L1774" s="447"/>
      <c r="M1774" s="448"/>
      <c r="N1774" s="448"/>
      <c r="O1774" s="448"/>
    </row>
    <row r="1775" spans="1:15" s="43" customFormat="1">
      <c r="A1775" s="449"/>
      <c r="B1775" s="450"/>
      <c r="C1775" s="448"/>
      <c r="D1775" s="448"/>
      <c r="E1775" s="448"/>
      <c r="G1775" s="446"/>
      <c r="H1775" s="446"/>
      <c r="L1775" s="447"/>
      <c r="M1775" s="448"/>
      <c r="N1775" s="448"/>
      <c r="O1775" s="448"/>
    </row>
    <row r="1776" spans="1:15" s="43" customFormat="1">
      <c r="A1776" s="449"/>
      <c r="B1776" s="450"/>
      <c r="C1776" s="448"/>
      <c r="D1776" s="448"/>
      <c r="E1776" s="448"/>
      <c r="G1776" s="446"/>
      <c r="H1776" s="446"/>
      <c r="L1776" s="447"/>
      <c r="M1776" s="448"/>
      <c r="N1776" s="448"/>
      <c r="O1776" s="448"/>
    </row>
    <row r="1777" spans="1:15" s="43" customFormat="1">
      <c r="A1777" s="449"/>
      <c r="B1777" s="450"/>
      <c r="C1777" s="448"/>
      <c r="D1777" s="448"/>
      <c r="E1777" s="448"/>
      <c r="G1777" s="446"/>
      <c r="H1777" s="446"/>
      <c r="L1777" s="447"/>
      <c r="M1777" s="448"/>
      <c r="N1777" s="448"/>
      <c r="O1777" s="448"/>
    </row>
    <row r="1778" spans="1:15" s="43" customFormat="1">
      <c r="A1778" s="449"/>
      <c r="B1778" s="450"/>
      <c r="C1778" s="448"/>
      <c r="D1778" s="448"/>
      <c r="E1778" s="448"/>
      <c r="G1778" s="446"/>
      <c r="H1778" s="446"/>
      <c r="L1778" s="447"/>
      <c r="M1778" s="448"/>
      <c r="N1778" s="448"/>
      <c r="O1778" s="448"/>
    </row>
    <row r="1779" spans="1:15" s="43" customFormat="1">
      <c r="A1779" s="449"/>
      <c r="B1779" s="450"/>
      <c r="C1779" s="448"/>
      <c r="D1779" s="448"/>
      <c r="E1779" s="448"/>
      <c r="G1779" s="446"/>
      <c r="H1779" s="446"/>
      <c r="L1779" s="447"/>
      <c r="M1779" s="448"/>
      <c r="N1779" s="448"/>
      <c r="O1779" s="448"/>
    </row>
    <row r="1780" spans="1:15" s="43" customFormat="1">
      <c r="A1780" s="449"/>
      <c r="B1780" s="450"/>
      <c r="C1780" s="448"/>
      <c r="D1780" s="448"/>
      <c r="E1780" s="448"/>
      <c r="G1780" s="446"/>
      <c r="H1780" s="446"/>
      <c r="L1780" s="447"/>
      <c r="M1780" s="448"/>
      <c r="N1780" s="448"/>
      <c r="O1780" s="448"/>
    </row>
    <row r="1781" spans="1:15" s="43" customFormat="1">
      <c r="A1781" s="449"/>
      <c r="B1781" s="450"/>
      <c r="C1781" s="448"/>
      <c r="D1781" s="448"/>
      <c r="E1781" s="448"/>
      <c r="G1781" s="446"/>
      <c r="H1781" s="446"/>
      <c r="L1781" s="447"/>
      <c r="M1781" s="448"/>
      <c r="N1781" s="448"/>
      <c r="O1781" s="448"/>
    </row>
    <row r="1782" spans="1:15" s="43" customFormat="1">
      <c r="A1782" s="449"/>
      <c r="B1782" s="450"/>
      <c r="C1782" s="448"/>
      <c r="D1782" s="448"/>
      <c r="E1782" s="448"/>
      <c r="G1782" s="446"/>
      <c r="H1782" s="446"/>
      <c r="L1782" s="447"/>
      <c r="M1782" s="448"/>
      <c r="N1782" s="448"/>
      <c r="O1782" s="448"/>
    </row>
    <row r="1783" spans="1:15" s="43" customFormat="1">
      <c r="A1783" s="449"/>
      <c r="B1783" s="450"/>
      <c r="C1783" s="448"/>
      <c r="D1783" s="448"/>
      <c r="E1783" s="448"/>
      <c r="G1783" s="446"/>
      <c r="H1783" s="446"/>
      <c r="L1783" s="447"/>
      <c r="M1783" s="448"/>
      <c r="N1783" s="448"/>
      <c r="O1783" s="448"/>
    </row>
    <row r="1784" spans="1:15" s="43" customFormat="1">
      <c r="A1784" s="449"/>
      <c r="B1784" s="450"/>
      <c r="C1784" s="448"/>
      <c r="D1784" s="448"/>
      <c r="E1784" s="448"/>
      <c r="G1784" s="446"/>
      <c r="H1784" s="446"/>
      <c r="L1784" s="447"/>
      <c r="M1784" s="448"/>
      <c r="N1784" s="448"/>
      <c r="O1784" s="448"/>
    </row>
    <row r="1785" spans="1:15" s="43" customFormat="1">
      <c r="A1785" s="449"/>
      <c r="B1785" s="450"/>
      <c r="C1785" s="448"/>
      <c r="D1785" s="448"/>
      <c r="E1785" s="448"/>
      <c r="G1785" s="446"/>
      <c r="H1785" s="446"/>
      <c r="L1785" s="447"/>
      <c r="M1785" s="448"/>
      <c r="N1785" s="448"/>
      <c r="O1785" s="448"/>
    </row>
    <row r="1786" spans="1:15" s="43" customFormat="1">
      <c r="A1786" s="449"/>
      <c r="B1786" s="450"/>
      <c r="C1786" s="448"/>
      <c r="D1786" s="448"/>
      <c r="E1786" s="448"/>
      <c r="G1786" s="446"/>
      <c r="H1786" s="446"/>
      <c r="L1786" s="447"/>
      <c r="M1786" s="448"/>
      <c r="N1786" s="448"/>
      <c r="O1786" s="448"/>
    </row>
    <row r="1787" spans="1:15" s="43" customFormat="1">
      <c r="A1787" s="449"/>
      <c r="B1787" s="450"/>
      <c r="C1787" s="448"/>
      <c r="D1787" s="448"/>
      <c r="E1787" s="448"/>
      <c r="G1787" s="446"/>
      <c r="H1787" s="446"/>
      <c r="L1787" s="447"/>
      <c r="M1787" s="448"/>
      <c r="N1787" s="448"/>
      <c r="O1787" s="448"/>
    </row>
    <row r="1788" spans="1:15" s="43" customFormat="1">
      <c r="A1788" s="449"/>
      <c r="B1788" s="450"/>
      <c r="C1788" s="448"/>
      <c r="D1788" s="448"/>
      <c r="E1788" s="448"/>
      <c r="G1788" s="446"/>
      <c r="H1788" s="446"/>
      <c r="L1788" s="447"/>
      <c r="M1788" s="448"/>
      <c r="N1788" s="448"/>
      <c r="O1788" s="448"/>
    </row>
    <row r="1789" spans="1:15" s="43" customFormat="1">
      <c r="A1789" s="449"/>
      <c r="B1789" s="450"/>
      <c r="C1789" s="448"/>
      <c r="D1789" s="448"/>
      <c r="E1789" s="448"/>
      <c r="G1789" s="446"/>
      <c r="H1789" s="446"/>
      <c r="L1789" s="447"/>
      <c r="M1789" s="448"/>
      <c r="N1789" s="448"/>
      <c r="O1789" s="448"/>
    </row>
    <row r="1790" spans="1:15" s="43" customFormat="1">
      <c r="A1790" s="449"/>
      <c r="B1790" s="450"/>
      <c r="C1790" s="448"/>
      <c r="D1790" s="448"/>
      <c r="E1790" s="448"/>
      <c r="G1790" s="446"/>
      <c r="H1790" s="446"/>
      <c r="L1790" s="447"/>
      <c r="M1790" s="448"/>
      <c r="N1790" s="448"/>
      <c r="O1790" s="448"/>
    </row>
    <row r="1791" spans="1:15" s="43" customFormat="1">
      <c r="A1791" s="449"/>
      <c r="B1791" s="450"/>
      <c r="C1791" s="448"/>
      <c r="D1791" s="448"/>
      <c r="E1791" s="448"/>
      <c r="G1791" s="446"/>
      <c r="H1791" s="446"/>
      <c r="L1791" s="447"/>
      <c r="M1791" s="448"/>
      <c r="N1791" s="448"/>
      <c r="O1791" s="448"/>
    </row>
    <row r="1792" spans="1:15" s="43" customFormat="1">
      <c r="A1792" s="449"/>
      <c r="B1792" s="450"/>
      <c r="C1792" s="448"/>
      <c r="D1792" s="448"/>
      <c r="E1792" s="448"/>
      <c r="G1792" s="446"/>
      <c r="H1792" s="446"/>
      <c r="L1792" s="447"/>
      <c r="M1792" s="448"/>
      <c r="N1792" s="448"/>
      <c r="O1792" s="448"/>
    </row>
    <row r="1793" spans="1:15" s="43" customFormat="1">
      <c r="A1793" s="449"/>
      <c r="B1793" s="450"/>
      <c r="C1793" s="448"/>
      <c r="D1793" s="448"/>
      <c r="E1793" s="448"/>
      <c r="G1793" s="446"/>
      <c r="H1793" s="446"/>
      <c r="L1793" s="447"/>
      <c r="M1793" s="448"/>
      <c r="N1793" s="448"/>
      <c r="O1793" s="448"/>
    </row>
    <row r="1794" spans="1:15" s="43" customFormat="1">
      <c r="A1794" s="449"/>
      <c r="B1794" s="450"/>
      <c r="C1794" s="448"/>
      <c r="D1794" s="448"/>
      <c r="E1794" s="448"/>
      <c r="G1794" s="446"/>
      <c r="H1794" s="446"/>
      <c r="L1794" s="447"/>
      <c r="M1794" s="448"/>
      <c r="N1794" s="448"/>
      <c r="O1794" s="448"/>
    </row>
    <row r="1795" spans="1:15" s="43" customFormat="1">
      <c r="A1795" s="449"/>
      <c r="B1795" s="450"/>
      <c r="C1795" s="448"/>
      <c r="D1795" s="448"/>
      <c r="E1795" s="448"/>
      <c r="G1795" s="446"/>
      <c r="H1795" s="446"/>
      <c r="L1795" s="447"/>
      <c r="M1795" s="448"/>
      <c r="N1795" s="448"/>
      <c r="O1795" s="448"/>
    </row>
    <row r="1796" spans="1:15" s="43" customFormat="1">
      <c r="A1796" s="449"/>
      <c r="B1796" s="450"/>
      <c r="C1796" s="448"/>
      <c r="D1796" s="448"/>
      <c r="E1796" s="448"/>
      <c r="G1796" s="446"/>
      <c r="H1796" s="446"/>
      <c r="L1796" s="447"/>
      <c r="M1796" s="448"/>
      <c r="N1796" s="448"/>
      <c r="O1796" s="448"/>
    </row>
    <row r="1797" spans="1:15" s="43" customFormat="1">
      <c r="A1797" s="449"/>
      <c r="B1797" s="450"/>
      <c r="C1797" s="448"/>
      <c r="D1797" s="448"/>
      <c r="E1797" s="448"/>
      <c r="G1797" s="446"/>
      <c r="H1797" s="446"/>
      <c r="L1797" s="447"/>
      <c r="M1797" s="448"/>
      <c r="N1797" s="448"/>
      <c r="O1797" s="448"/>
    </row>
    <row r="1798" spans="1:15" s="43" customFormat="1">
      <c r="A1798" s="449"/>
      <c r="B1798" s="450"/>
      <c r="C1798" s="448"/>
      <c r="D1798" s="448"/>
      <c r="E1798" s="448"/>
      <c r="G1798" s="446"/>
      <c r="H1798" s="446"/>
      <c r="L1798" s="447"/>
      <c r="M1798" s="448"/>
      <c r="N1798" s="448"/>
      <c r="O1798" s="448"/>
    </row>
    <row r="1799" spans="1:15" s="43" customFormat="1">
      <c r="A1799" s="449"/>
      <c r="B1799" s="450"/>
      <c r="C1799" s="448"/>
      <c r="D1799" s="448"/>
      <c r="E1799" s="448"/>
      <c r="G1799" s="446"/>
      <c r="H1799" s="446"/>
      <c r="L1799" s="447"/>
      <c r="M1799" s="448"/>
      <c r="N1799" s="448"/>
      <c r="O1799" s="448"/>
    </row>
    <row r="1800" spans="1:15" s="43" customFormat="1">
      <c r="A1800" s="449"/>
      <c r="B1800" s="450"/>
      <c r="C1800" s="448"/>
      <c r="D1800" s="448"/>
      <c r="E1800" s="448"/>
      <c r="G1800" s="446"/>
      <c r="H1800" s="446"/>
      <c r="L1800" s="447"/>
      <c r="M1800" s="448"/>
      <c r="N1800" s="448"/>
      <c r="O1800" s="448"/>
    </row>
    <row r="1801" spans="1:15" s="43" customFormat="1">
      <c r="A1801" s="449"/>
      <c r="B1801" s="450"/>
      <c r="C1801" s="448"/>
      <c r="D1801" s="448"/>
      <c r="E1801" s="448"/>
      <c r="G1801" s="446"/>
      <c r="H1801" s="446"/>
      <c r="L1801" s="447"/>
      <c r="M1801" s="448"/>
      <c r="N1801" s="448"/>
      <c r="O1801" s="448"/>
    </row>
    <row r="1802" spans="1:15" s="43" customFormat="1">
      <c r="A1802" s="449"/>
      <c r="B1802" s="450"/>
      <c r="C1802" s="448"/>
      <c r="D1802" s="448"/>
      <c r="E1802" s="448"/>
      <c r="G1802" s="446"/>
      <c r="H1802" s="446"/>
      <c r="L1802" s="447"/>
      <c r="M1802" s="448"/>
      <c r="N1802" s="448"/>
      <c r="O1802" s="448"/>
    </row>
    <row r="1803" spans="1:15" s="43" customFormat="1">
      <c r="A1803" s="449"/>
      <c r="B1803" s="450"/>
      <c r="C1803" s="448"/>
      <c r="D1803" s="448"/>
      <c r="E1803" s="448"/>
      <c r="G1803" s="446"/>
      <c r="H1803" s="446"/>
      <c r="L1803" s="447"/>
      <c r="M1803" s="448"/>
      <c r="N1803" s="448"/>
      <c r="O1803" s="448"/>
    </row>
    <row r="1804" spans="1:15" s="43" customFormat="1">
      <c r="A1804" s="449"/>
      <c r="B1804" s="450"/>
      <c r="C1804" s="448"/>
      <c r="D1804" s="448"/>
      <c r="E1804" s="448"/>
      <c r="G1804" s="446"/>
      <c r="H1804" s="446"/>
      <c r="L1804" s="447"/>
      <c r="M1804" s="448"/>
      <c r="N1804" s="448"/>
      <c r="O1804" s="448"/>
    </row>
    <row r="1805" spans="1:15" s="43" customFormat="1">
      <c r="A1805" s="449"/>
      <c r="B1805" s="450"/>
      <c r="C1805" s="448"/>
      <c r="D1805" s="448"/>
      <c r="E1805" s="448"/>
      <c r="G1805" s="446"/>
      <c r="H1805" s="446"/>
      <c r="L1805" s="447"/>
      <c r="M1805" s="448"/>
      <c r="N1805" s="448"/>
      <c r="O1805" s="448"/>
    </row>
    <row r="1806" spans="1:15" s="43" customFormat="1">
      <c r="A1806" s="449"/>
      <c r="B1806" s="450"/>
      <c r="C1806" s="448"/>
      <c r="D1806" s="448"/>
      <c r="E1806" s="448"/>
      <c r="G1806" s="446"/>
      <c r="H1806" s="446"/>
      <c r="L1806" s="447"/>
      <c r="M1806" s="448"/>
      <c r="N1806" s="448"/>
      <c r="O1806" s="448"/>
    </row>
    <row r="1807" spans="1:15" s="43" customFormat="1">
      <c r="A1807" s="449"/>
      <c r="B1807" s="450"/>
      <c r="C1807" s="448"/>
      <c r="D1807" s="448"/>
      <c r="E1807" s="448"/>
      <c r="G1807" s="446"/>
      <c r="H1807" s="446"/>
      <c r="L1807" s="447"/>
      <c r="M1807" s="448"/>
      <c r="N1807" s="448"/>
      <c r="O1807" s="448"/>
    </row>
    <row r="1808" spans="1:15" s="43" customFormat="1">
      <c r="A1808" s="449"/>
      <c r="B1808" s="450"/>
      <c r="C1808" s="448"/>
      <c r="D1808" s="448"/>
      <c r="E1808" s="448"/>
      <c r="G1808" s="446"/>
      <c r="H1808" s="446"/>
      <c r="L1808" s="447"/>
      <c r="M1808" s="448"/>
      <c r="N1808" s="448"/>
      <c r="O1808" s="448"/>
    </row>
    <row r="1809" spans="1:15" s="43" customFormat="1">
      <c r="A1809" s="449"/>
      <c r="B1809" s="450"/>
      <c r="C1809" s="448"/>
      <c r="D1809" s="448"/>
      <c r="E1809" s="448"/>
      <c r="G1809" s="446"/>
      <c r="H1809" s="446"/>
      <c r="L1809" s="447"/>
      <c r="M1809" s="448"/>
      <c r="N1809" s="448"/>
      <c r="O1809" s="448"/>
    </row>
    <row r="1810" spans="1:15" s="43" customFormat="1">
      <c r="A1810" s="449"/>
      <c r="B1810" s="450"/>
      <c r="C1810" s="448"/>
      <c r="D1810" s="448"/>
      <c r="E1810" s="448"/>
      <c r="G1810" s="446"/>
      <c r="H1810" s="446"/>
      <c r="L1810" s="447"/>
      <c r="M1810" s="448"/>
      <c r="N1810" s="448"/>
      <c r="O1810" s="448"/>
    </row>
    <row r="1811" spans="1:15" s="43" customFormat="1">
      <c r="A1811" s="449"/>
      <c r="B1811" s="450"/>
      <c r="C1811" s="448"/>
      <c r="D1811" s="448"/>
      <c r="E1811" s="448"/>
      <c r="G1811" s="446"/>
      <c r="H1811" s="446"/>
      <c r="L1811" s="447"/>
      <c r="M1811" s="448"/>
      <c r="N1811" s="448"/>
      <c r="O1811" s="448"/>
    </row>
    <row r="1812" spans="1:15" s="43" customFormat="1">
      <c r="A1812" s="449"/>
      <c r="B1812" s="450"/>
      <c r="C1812" s="448"/>
      <c r="D1812" s="448"/>
      <c r="E1812" s="448"/>
      <c r="G1812" s="446"/>
      <c r="H1812" s="446"/>
      <c r="L1812" s="447"/>
      <c r="M1812" s="448"/>
      <c r="N1812" s="448"/>
      <c r="O1812" s="448"/>
    </row>
    <row r="1813" spans="1:15" s="43" customFormat="1">
      <c r="A1813" s="449"/>
      <c r="B1813" s="450"/>
      <c r="C1813" s="448"/>
      <c r="D1813" s="448"/>
      <c r="E1813" s="448"/>
      <c r="G1813" s="446"/>
      <c r="H1813" s="446"/>
      <c r="L1813" s="447"/>
      <c r="M1813" s="448"/>
      <c r="N1813" s="448"/>
      <c r="O1813" s="448"/>
    </row>
    <row r="1814" spans="1:15" s="43" customFormat="1">
      <c r="A1814" s="449"/>
      <c r="B1814" s="450"/>
      <c r="C1814" s="448"/>
      <c r="D1814" s="448"/>
      <c r="E1814" s="448"/>
      <c r="G1814" s="446"/>
      <c r="H1814" s="446"/>
      <c r="L1814" s="447"/>
      <c r="M1814" s="448"/>
      <c r="N1814" s="448"/>
      <c r="O1814" s="448"/>
    </row>
    <row r="1815" spans="1:15" s="43" customFormat="1">
      <c r="A1815" s="449"/>
      <c r="B1815" s="450"/>
      <c r="C1815" s="448"/>
      <c r="D1815" s="448"/>
      <c r="E1815" s="448"/>
      <c r="G1815" s="446"/>
      <c r="H1815" s="446"/>
      <c r="L1815" s="447"/>
      <c r="M1815" s="448"/>
      <c r="N1815" s="448"/>
      <c r="O1815" s="448"/>
    </row>
    <row r="1816" spans="1:15" s="43" customFormat="1">
      <c r="A1816" s="449"/>
      <c r="B1816" s="450"/>
      <c r="C1816" s="448"/>
      <c r="D1816" s="448"/>
      <c r="E1816" s="448"/>
      <c r="G1816" s="446"/>
      <c r="H1816" s="446"/>
      <c r="L1816" s="447"/>
      <c r="M1816" s="448"/>
      <c r="N1816" s="448"/>
      <c r="O1816" s="448"/>
    </row>
    <row r="1817" spans="1:15" s="43" customFormat="1">
      <c r="A1817" s="449"/>
      <c r="B1817" s="450"/>
      <c r="C1817" s="448"/>
      <c r="D1817" s="448"/>
      <c r="E1817" s="448"/>
      <c r="G1817" s="446"/>
      <c r="H1817" s="446"/>
      <c r="L1817" s="447"/>
      <c r="M1817" s="448"/>
      <c r="N1817" s="448"/>
      <c r="O1817" s="448"/>
    </row>
    <row r="1818" spans="1:15" s="43" customFormat="1">
      <c r="A1818" s="449"/>
      <c r="B1818" s="450"/>
      <c r="C1818" s="448"/>
      <c r="D1818" s="448"/>
      <c r="E1818" s="448"/>
      <c r="G1818" s="446"/>
      <c r="H1818" s="446"/>
      <c r="L1818" s="447"/>
      <c r="M1818" s="448"/>
      <c r="N1818" s="448"/>
      <c r="O1818" s="448"/>
    </row>
    <row r="1819" spans="1:15" s="43" customFormat="1">
      <c r="A1819" s="449"/>
      <c r="B1819" s="450"/>
      <c r="C1819" s="448"/>
      <c r="D1819" s="448"/>
      <c r="E1819" s="448"/>
      <c r="G1819" s="446"/>
      <c r="H1819" s="446"/>
      <c r="L1819" s="447"/>
      <c r="M1819" s="448"/>
      <c r="N1819" s="448"/>
      <c r="O1819" s="448"/>
    </row>
    <row r="1820" spans="1:15" s="43" customFormat="1">
      <c r="A1820" s="449"/>
      <c r="B1820" s="450"/>
      <c r="C1820" s="448"/>
      <c r="D1820" s="448"/>
      <c r="E1820" s="448"/>
      <c r="G1820" s="446"/>
      <c r="H1820" s="446"/>
      <c r="L1820" s="447"/>
      <c r="M1820" s="448"/>
      <c r="N1820" s="448"/>
      <c r="O1820" s="448"/>
    </row>
    <row r="1821" spans="1:15" s="43" customFormat="1">
      <c r="A1821" s="449"/>
      <c r="B1821" s="450"/>
      <c r="C1821" s="448"/>
      <c r="D1821" s="448"/>
      <c r="E1821" s="448"/>
      <c r="G1821" s="446"/>
      <c r="H1821" s="446"/>
      <c r="L1821" s="447"/>
      <c r="M1821" s="448"/>
      <c r="N1821" s="448"/>
      <c r="O1821" s="448"/>
    </row>
    <row r="1822" spans="1:15" s="43" customFormat="1">
      <c r="A1822" s="449"/>
      <c r="B1822" s="450"/>
      <c r="C1822" s="448"/>
      <c r="D1822" s="448"/>
      <c r="E1822" s="448"/>
      <c r="G1822" s="446"/>
      <c r="H1822" s="446"/>
      <c r="L1822" s="447"/>
      <c r="M1822" s="448"/>
      <c r="N1822" s="448"/>
      <c r="O1822" s="448"/>
    </row>
    <row r="1823" spans="1:15" s="43" customFormat="1">
      <c r="A1823" s="449"/>
      <c r="B1823" s="450"/>
      <c r="C1823" s="448"/>
      <c r="D1823" s="448"/>
      <c r="E1823" s="448"/>
      <c r="G1823" s="446"/>
      <c r="H1823" s="446"/>
      <c r="L1823" s="447"/>
      <c r="M1823" s="448"/>
      <c r="N1823" s="448"/>
      <c r="O1823" s="448"/>
    </row>
    <row r="1824" spans="1:15" s="43" customFormat="1">
      <c r="A1824" s="449"/>
      <c r="B1824" s="450"/>
      <c r="C1824" s="448"/>
      <c r="D1824" s="448"/>
      <c r="E1824" s="448"/>
      <c r="G1824" s="446"/>
      <c r="H1824" s="446"/>
      <c r="L1824" s="447"/>
      <c r="M1824" s="448"/>
      <c r="N1824" s="448"/>
      <c r="O1824" s="448"/>
    </row>
    <row r="1825" spans="1:15" s="43" customFormat="1">
      <c r="A1825" s="449"/>
      <c r="B1825" s="450"/>
      <c r="C1825" s="448"/>
      <c r="D1825" s="448"/>
      <c r="E1825" s="448"/>
      <c r="G1825" s="446"/>
      <c r="H1825" s="446"/>
      <c r="L1825" s="447"/>
      <c r="M1825" s="448"/>
      <c r="N1825" s="448"/>
      <c r="O1825" s="448"/>
    </row>
    <row r="1826" spans="1:15" s="43" customFormat="1">
      <c r="A1826" s="449"/>
      <c r="B1826" s="450"/>
      <c r="C1826" s="448"/>
      <c r="D1826" s="448"/>
      <c r="E1826" s="448"/>
      <c r="G1826" s="446"/>
      <c r="H1826" s="446"/>
      <c r="L1826" s="447"/>
      <c r="M1826" s="448"/>
      <c r="N1826" s="448"/>
      <c r="O1826" s="448"/>
    </row>
    <row r="1827" spans="1:15" s="43" customFormat="1">
      <c r="A1827" s="449"/>
      <c r="B1827" s="450"/>
      <c r="C1827" s="448"/>
      <c r="D1827" s="448"/>
      <c r="E1827" s="448"/>
      <c r="G1827" s="446"/>
      <c r="H1827" s="446"/>
      <c r="L1827" s="447"/>
      <c r="M1827" s="448"/>
      <c r="N1827" s="448"/>
      <c r="O1827" s="448"/>
    </row>
    <row r="1828" spans="1:15" s="43" customFormat="1">
      <c r="A1828" s="449"/>
      <c r="B1828" s="450"/>
      <c r="C1828" s="448"/>
      <c r="D1828" s="448"/>
      <c r="E1828" s="448"/>
      <c r="G1828" s="446"/>
      <c r="H1828" s="446"/>
      <c r="L1828" s="447"/>
      <c r="M1828" s="448"/>
      <c r="N1828" s="448"/>
      <c r="O1828" s="448"/>
    </row>
    <row r="1829" spans="1:15" s="43" customFormat="1">
      <c r="A1829" s="449"/>
      <c r="B1829" s="450"/>
      <c r="C1829" s="448"/>
      <c r="D1829" s="448"/>
      <c r="E1829" s="448"/>
      <c r="G1829" s="446"/>
      <c r="H1829" s="446"/>
      <c r="L1829" s="447"/>
      <c r="M1829" s="448"/>
      <c r="N1829" s="448"/>
      <c r="O1829" s="448"/>
    </row>
    <row r="1830" spans="1:15" s="43" customFormat="1">
      <c r="A1830" s="449"/>
      <c r="B1830" s="450"/>
      <c r="C1830" s="448"/>
      <c r="D1830" s="448"/>
      <c r="E1830" s="448"/>
      <c r="G1830" s="446"/>
      <c r="H1830" s="446"/>
      <c r="L1830" s="447"/>
      <c r="M1830" s="448"/>
      <c r="N1830" s="448"/>
      <c r="O1830" s="448"/>
    </row>
    <row r="1831" spans="1:15" s="43" customFormat="1">
      <c r="A1831" s="449"/>
      <c r="B1831" s="450"/>
      <c r="C1831" s="448"/>
      <c r="D1831" s="448"/>
      <c r="E1831" s="448"/>
      <c r="G1831" s="446"/>
      <c r="H1831" s="446"/>
      <c r="L1831" s="447"/>
      <c r="M1831" s="448"/>
      <c r="N1831" s="448"/>
      <c r="O1831" s="448"/>
    </row>
    <row r="1832" spans="1:15" s="43" customFormat="1">
      <c r="A1832" s="449"/>
      <c r="B1832" s="450"/>
      <c r="C1832" s="448"/>
      <c r="D1832" s="448"/>
      <c r="E1832" s="448"/>
      <c r="G1832" s="446"/>
      <c r="H1832" s="446"/>
      <c r="L1832" s="447"/>
      <c r="M1832" s="448"/>
      <c r="N1832" s="448"/>
      <c r="O1832" s="448"/>
    </row>
    <row r="1833" spans="1:15" s="43" customFormat="1">
      <c r="A1833" s="449"/>
      <c r="B1833" s="450"/>
      <c r="C1833" s="448"/>
      <c r="D1833" s="448"/>
      <c r="E1833" s="448"/>
      <c r="G1833" s="446"/>
      <c r="H1833" s="446"/>
      <c r="L1833" s="447"/>
      <c r="M1833" s="448"/>
      <c r="N1833" s="448"/>
      <c r="O1833" s="448"/>
    </row>
    <row r="1834" spans="1:15" s="43" customFormat="1">
      <c r="A1834" s="449"/>
      <c r="B1834" s="450"/>
      <c r="C1834" s="448"/>
      <c r="D1834" s="448"/>
      <c r="E1834" s="448"/>
      <c r="G1834" s="446"/>
      <c r="H1834" s="446"/>
      <c r="L1834" s="447"/>
      <c r="M1834" s="448"/>
      <c r="N1834" s="448"/>
      <c r="O1834" s="448"/>
    </row>
    <row r="1835" spans="1:15" s="43" customFormat="1">
      <c r="A1835" s="449"/>
      <c r="B1835" s="450"/>
      <c r="C1835" s="448"/>
      <c r="D1835" s="448"/>
      <c r="E1835" s="448"/>
      <c r="G1835" s="446"/>
      <c r="H1835" s="446"/>
      <c r="L1835" s="447"/>
      <c r="M1835" s="448"/>
      <c r="N1835" s="448"/>
      <c r="O1835" s="448"/>
    </row>
    <row r="1836" spans="1:15" s="43" customFormat="1">
      <c r="A1836" s="449"/>
      <c r="B1836" s="450"/>
      <c r="C1836" s="448"/>
      <c r="D1836" s="448"/>
      <c r="E1836" s="448"/>
      <c r="G1836" s="446"/>
      <c r="H1836" s="446"/>
      <c r="L1836" s="447"/>
      <c r="M1836" s="448"/>
      <c r="N1836" s="448"/>
      <c r="O1836" s="448"/>
    </row>
    <row r="1837" spans="1:15" s="43" customFormat="1">
      <c r="A1837" s="449"/>
      <c r="B1837" s="450"/>
      <c r="C1837" s="448"/>
      <c r="D1837" s="448"/>
      <c r="E1837" s="448"/>
      <c r="G1837" s="446"/>
      <c r="H1837" s="446"/>
      <c r="L1837" s="447"/>
      <c r="M1837" s="448"/>
      <c r="N1837" s="448"/>
      <c r="O1837" s="448"/>
    </row>
    <row r="1838" spans="1:15" s="43" customFormat="1">
      <c r="A1838" s="449"/>
      <c r="B1838" s="450"/>
      <c r="C1838" s="448"/>
      <c r="D1838" s="448"/>
      <c r="E1838" s="448"/>
      <c r="G1838" s="446"/>
      <c r="H1838" s="446"/>
      <c r="L1838" s="447"/>
      <c r="M1838" s="448"/>
      <c r="N1838" s="448"/>
      <c r="O1838" s="448"/>
    </row>
    <row r="1839" spans="1:15" s="43" customFormat="1">
      <c r="A1839" s="449"/>
      <c r="B1839" s="450"/>
      <c r="C1839" s="448"/>
      <c r="D1839" s="448"/>
      <c r="E1839" s="448"/>
      <c r="G1839" s="446"/>
      <c r="H1839" s="446"/>
      <c r="L1839" s="447"/>
      <c r="M1839" s="448"/>
      <c r="N1839" s="448"/>
      <c r="O1839" s="448"/>
    </row>
    <row r="1840" spans="1:15" s="43" customFormat="1">
      <c r="A1840" s="449"/>
      <c r="B1840" s="450"/>
      <c r="C1840" s="448"/>
      <c r="D1840" s="448"/>
      <c r="E1840" s="448"/>
      <c r="G1840" s="446"/>
      <c r="H1840" s="446"/>
      <c r="L1840" s="447"/>
      <c r="M1840" s="448"/>
      <c r="N1840" s="448"/>
      <c r="O1840" s="448"/>
    </row>
    <row r="1841" spans="1:15" s="43" customFormat="1">
      <c r="A1841" s="449"/>
      <c r="B1841" s="450"/>
      <c r="C1841" s="448"/>
      <c r="D1841" s="448"/>
      <c r="E1841" s="448"/>
      <c r="G1841" s="446"/>
      <c r="H1841" s="446"/>
      <c r="L1841" s="447"/>
      <c r="M1841" s="448"/>
      <c r="N1841" s="448"/>
      <c r="O1841" s="448"/>
    </row>
    <row r="1842" spans="1:15" s="43" customFormat="1">
      <c r="A1842" s="449"/>
      <c r="B1842" s="450"/>
      <c r="C1842" s="448"/>
      <c r="D1842" s="448"/>
      <c r="E1842" s="448"/>
      <c r="G1842" s="446"/>
      <c r="H1842" s="446"/>
      <c r="L1842" s="447"/>
      <c r="M1842" s="448"/>
      <c r="N1842" s="448"/>
      <c r="O1842" s="448"/>
    </row>
    <row r="1843" spans="1:15" s="43" customFormat="1">
      <c r="A1843" s="449"/>
      <c r="B1843" s="450"/>
      <c r="C1843" s="448"/>
      <c r="D1843" s="448"/>
      <c r="E1843" s="448"/>
      <c r="G1843" s="446"/>
      <c r="H1843" s="446"/>
      <c r="L1843" s="447"/>
      <c r="M1843" s="448"/>
      <c r="N1843" s="448"/>
      <c r="O1843" s="448"/>
    </row>
    <row r="1844" spans="1:15" s="43" customFormat="1">
      <c r="A1844" s="449"/>
      <c r="B1844" s="450"/>
      <c r="C1844" s="448"/>
      <c r="D1844" s="448"/>
      <c r="E1844" s="448"/>
      <c r="G1844" s="446"/>
      <c r="H1844" s="446"/>
      <c r="L1844" s="447"/>
      <c r="M1844" s="448"/>
      <c r="N1844" s="448"/>
      <c r="O1844" s="448"/>
    </row>
    <row r="1845" spans="1:15" s="43" customFormat="1">
      <c r="A1845" s="449"/>
      <c r="B1845" s="450"/>
      <c r="C1845" s="448"/>
      <c r="D1845" s="448"/>
      <c r="E1845" s="448"/>
      <c r="G1845" s="446"/>
      <c r="H1845" s="446"/>
      <c r="L1845" s="447"/>
      <c r="M1845" s="448"/>
      <c r="N1845" s="448"/>
      <c r="O1845" s="448"/>
    </row>
    <row r="1846" spans="1:15" s="43" customFormat="1">
      <c r="A1846" s="449"/>
      <c r="B1846" s="450"/>
      <c r="C1846" s="448"/>
      <c r="D1846" s="448"/>
      <c r="E1846" s="448"/>
      <c r="G1846" s="446"/>
      <c r="H1846" s="446"/>
      <c r="L1846" s="447"/>
      <c r="M1846" s="448"/>
      <c r="N1846" s="448"/>
      <c r="O1846" s="448"/>
    </row>
    <row r="1847" spans="1:15" s="43" customFormat="1">
      <c r="A1847" s="449"/>
      <c r="B1847" s="450"/>
      <c r="C1847" s="448"/>
      <c r="D1847" s="448"/>
      <c r="E1847" s="448"/>
      <c r="G1847" s="446"/>
      <c r="H1847" s="446"/>
      <c r="L1847" s="447"/>
      <c r="M1847" s="448"/>
      <c r="N1847" s="448"/>
      <c r="O1847" s="448"/>
    </row>
    <row r="1848" spans="1:15" s="43" customFormat="1">
      <c r="A1848" s="449"/>
      <c r="B1848" s="450"/>
      <c r="C1848" s="448"/>
      <c r="D1848" s="448"/>
      <c r="E1848" s="448"/>
      <c r="G1848" s="446"/>
      <c r="H1848" s="446"/>
      <c r="L1848" s="447"/>
      <c r="M1848" s="448"/>
      <c r="N1848" s="448"/>
      <c r="O1848" s="448"/>
    </row>
    <row r="1849" spans="1:15" s="43" customFormat="1">
      <c r="A1849" s="449"/>
      <c r="B1849" s="450"/>
      <c r="C1849" s="448"/>
      <c r="D1849" s="448"/>
      <c r="E1849" s="448"/>
      <c r="G1849" s="446"/>
      <c r="H1849" s="446"/>
      <c r="L1849" s="447"/>
      <c r="M1849" s="448"/>
      <c r="N1849" s="448"/>
      <c r="O1849" s="448"/>
    </row>
    <row r="1850" spans="1:15" s="43" customFormat="1">
      <c r="A1850" s="449"/>
      <c r="B1850" s="450"/>
      <c r="C1850" s="448"/>
      <c r="D1850" s="448"/>
      <c r="E1850" s="448"/>
      <c r="G1850" s="446"/>
      <c r="H1850" s="446"/>
      <c r="L1850" s="447"/>
      <c r="M1850" s="448"/>
      <c r="N1850" s="448"/>
      <c r="O1850" s="448"/>
    </row>
    <row r="1851" spans="1:15" s="43" customFormat="1">
      <c r="A1851" s="449"/>
      <c r="B1851" s="450"/>
      <c r="C1851" s="448"/>
      <c r="D1851" s="448"/>
      <c r="E1851" s="448"/>
      <c r="G1851" s="446"/>
      <c r="H1851" s="446"/>
      <c r="L1851" s="447"/>
      <c r="M1851" s="448"/>
      <c r="N1851" s="448"/>
      <c r="O1851" s="448"/>
    </row>
    <row r="1852" spans="1:15" s="43" customFormat="1">
      <c r="A1852" s="449"/>
      <c r="B1852" s="450"/>
      <c r="C1852" s="448"/>
      <c r="D1852" s="448"/>
      <c r="E1852" s="448"/>
      <c r="G1852" s="446"/>
      <c r="H1852" s="446"/>
      <c r="L1852" s="447"/>
      <c r="M1852" s="448"/>
      <c r="N1852" s="448"/>
      <c r="O1852" s="448"/>
    </row>
    <row r="1853" spans="1:15" s="43" customFormat="1">
      <c r="A1853" s="449"/>
      <c r="B1853" s="450"/>
      <c r="C1853" s="448"/>
      <c r="D1853" s="448"/>
      <c r="E1853" s="448"/>
      <c r="G1853" s="446"/>
      <c r="H1853" s="446"/>
      <c r="L1853" s="447"/>
      <c r="M1853" s="448"/>
      <c r="N1853" s="448"/>
      <c r="O1853" s="448"/>
    </row>
    <row r="1854" spans="1:15" s="43" customFormat="1">
      <c r="A1854" s="449"/>
      <c r="B1854" s="450"/>
      <c r="C1854" s="448"/>
      <c r="D1854" s="448"/>
      <c r="E1854" s="448"/>
      <c r="G1854" s="446"/>
      <c r="H1854" s="446"/>
      <c r="L1854" s="447"/>
      <c r="M1854" s="448"/>
      <c r="N1854" s="448"/>
      <c r="O1854" s="448"/>
    </row>
    <row r="1855" spans="1:15" s="43" customFormat="1">
      <c r="A1855" s="449"/>
      <c r="B1855" s="450"/>
      <c r="C1855" s="448"/>
      <c r="D1855" s="448"/>
      <c r="E1855" s="448"/>
      <c r="G1855" s="446"/>
      <c r="H1855" s="446"/>
      <c r="L1855" s="447"/>
      <c r="M1855" s="448"/>
      <c r="N1855" s="448"/>
      <c r="O1855" s="448"/>
    </row>
    <row r="1856" spans="1:15" s="43" customFormat="1">
      <c r="A1856" s="449"/>
      <c r="B1856" s="450"/>
      <c r="C1856" s="448"/>
      <c r="D1856" s="448"/>
      <c r="E1856" s="448"/>
      <c r="G1856" s="446"/>
      <c r="H1856" s="446"/>
      <c r="L1856" s="447"/>
      <c r="M1856" s="448"/>
      <c r="N1856" s="448"/>
      <c r="O1856" s="448"/>
    </row>
    <row r="1857" spans="1:15" s="43" customFormat="1">
      <c r="A1857" s="449"/>
      <c r="B1857" s="450"/>
      <c r="C1857" s="448"/>
      <c r="D1857" s="448"/>
      <c r="E1857" s="448"/>
      <c r="G1857" s="446"/>
      <c r="H1857" s="446"/>
      <c r="L1857" s="447"/>
      <c r="M1857" s="448"/>
      <c r="N1857" s="448"/>
      <c r="O1857" s="448"/>
    </row>
    <row r="1858" spans="1:15" s="43" customFormat="1">
      <c r="A1858" s="449"/>
      <c r="B1858" s="450"/>
      <c r="C1858" s="448"/>
      <c r="D1858" s="448"/>
      <c r="E1858" s="448"/>
      <c r="G1858" s="446"/>
      <c r="H1858" s="446"/>
      <c r="L1858" s="447"/>
      <c r="M1858" s="448"/>
      <c r="N1858" s="448"/>
      <c r="O1858" s="448"/>
    </row>
    <row r="1859" spans="1:15" s="43" customFormat="1">
      <c r="A1859" s="449"/>
      <c r="B1859" s="450"/>
      <c r="C1859" s="448"/>
      <c r="D1859" s="448"/>
      <c r="E1859" s="448"/>
      <c r="G1859" s="446"/>
      <c r="H1859" s="446"/>
      <c r="L1859" s="447"/>
      <c r="M1859" s="448"/>
      <c r="N1859" s="448"/>
      <c r="O1859" s="448"/>
    </row>
    <row r="1860" spans="1:15" s="43" customFormat="1">
      <c r="A1860" s="449"/>
      <c r="B1860" s="450"/>
      <c r="C1860" s="448"/>
      <c r="D1860" s="448"/>
      <c r="E1860" s="448"/>
      <c r="G1860" s="446"/>
      <c r="H1860" s="446"/>
      <c r="L1860" s="447"/>
      <c r="M1860" s="448"/>
      <c r="N1860" s="448"/>
      <c r="O1860" s="448"/>
    </row>
    <row r="1861" spans="1:15" s="43" customFormat="1">
      <c r="A1861" s="449"/>
      <c r="B1861" s="450"/>
      <c r="C1861" s="448"/>
      <c r="D1861" s="448"/>
      <c r="E1861" s="448"/>
      <c r="G1861" s="446"/>
      <c r="H1861" s="446"/>
      <c r="L1861" s="447"/>
      <c r="M1861" s="448"/>
      <c r="N1861" s="448"/>
      <c r="O1861" s="448"/>
    </row>
    <row r="1862" spans="1:15" s="43" customFormat="1">
      <c r="A1862" s="449"/>
      <c r="B1862" s="450"/>
      <c r="C1862" s="448"/>
      <c r="D1862" s="448"/>
      <c r="E1862" s="448"/>
      <c r="G1862" s="446"/>
      <c r="H1862" s="446"/>
      <c r="L1862" s="447"/>
      <c r="M1862" s="448"/>
      <c r="N1862" s="448"/>
      <c r="O1862" s="448"/>
    </row>
    <row r="1863" spans="1:15" s="43" customFormat="1">
      <c r="A1863" s="449"/>
      <c r="B1863" s="450"/>
      <c r="C1863" s="448"/>
      <c r="D1863" s="448"/>
      <c r="E1863" s="448"/>
      <c r="G1863" s="446"/>
      <c r="H1863" s="446"/>
      <c r="L1863" s="447"/>
      <c r="M1863" s="448"/>
      <c r="N1863" s="448"/>
      <c r="O1863" s="448"/>
    </row>
    <row r="1864" spans="1:15" s="43" customFormat="1">
      <c r="A1864" s="449"/>
      <c r="B1864" s="450"/>
      <c r="C1864" s="448"/>
      <c r="D1864" s="448"/>
      <c r="E1864" s="448"/>
      <c r="G1864" s="446"/>
      <c r="H1864" s="446"/>
      <c r="L1864" s="447"/>
      <c r="M1864" s="448"/>
      <c r="N1864" s="448"/>
      <c r="O1864" s="448"/>
    </row>
    <row r="1865" spans="1:15" s="43" customFormat="1">
      <c r="A1865" s="449"/>
      <c r="B1865" s="450"/>
      <c r="C1865" s="448"/>
      <c r="D1865" s="448"/>
      <c r="E1865" s="448"/>
      <c r="G1865" s="446"/>
      <c r="H1865" s="446"/>
      <c r="L1865" s="447"/>
      <c r="M1865" s="448"/>
      <c r="N1865" s="448"/>
      <c r="O1865" s="448"/>
    </row>
    <row r="1866" spans="1:15" s="43" customFormat="1">
      <c r="A1866" s="449"/>
      <c r="B1866" s="450"/>
      <c r="C1866" s="448"/>
      <c r="D1866" s="448"/>
      <c r="E1866" s="448"/>
      <c r="G1866" s="446"/>
      <c r="H1866" s="446"/>
      <c r="L1866" s="447"/>
      <c r="M1866" s="448"/>
      <c r="N1866" s="448"/>
      <c r="O1866" s="448"/>
    </row>
    <row r="1867" spans="1:15" s="43" customFormat="1">
      <c r="A1867" s="449"/>
      <c r="B1867" s="450"/>
      <c r="C1867" s="448"/>
      <c r="D1867" s="448"/>
      <c r="E1867" s="448"/>
      <c r="G1867" s="446"/>
      <c r="H1867" s="446"/>
      <c r="L1867" s="447"/>
      <c r="M1867" s="448"/>
      <c r="N1867" s="448"/>
      <c r="O1867" s="448"/>
    </row>
    <row r="1868" spans="1:15" s="43" customFormat="1">
      <c r="A1868" s="449"/>
      <c r="B1868" s="450"/>
      <c r="C1868" s="448"/>
      <c r="D1868" s="448"/>
      <c r="E1868" s="448"/>
      <c r="G1868" s="446"/>
      <c r="H1868" s="446"/>
      <c r="L1868" s="447"/>
      <c r="M1868" s="448"/>
      <c r="N1868" s="448"/>
      <c r="O1868" s="448"/>
    </row>
    <row r="1869" spans="1:15" s="43" customFormat="1">
      <c r="A1869" s="449"/>
      <c r="B1869" s="450"/>
      <c r="C1869" s="448"/>
      <c r="D1869" s="448"/>
      <c r="E1869" s="448"/>
      <c r="G1869" s="446"/>
      <c r="H1869" s="446"/>
      <c r="L1869" s="447"/>
      <c r="M1869" s="448"/>
      <c r="N1869" s="448"/>
      <c r="O1869" s="448"/>
    </row>
    <row r="1870" spans="1:15" s="43" customFormat="1">
      <c r="A1870" s="449"/>
      <c r="B1870" s="450"/>
      <c r="C1870" s="448"/>
      <c r="D1870" s="448"/>
      <c r="E1870" s="448"/>
      <c r="G1870" s="446"/>
      <c r="H1870" s="446"/>
      <c r="L1870" s="447"/>
      <c r="M1870" s="448"/>
      <c r="N1870" s="448"/>
      <c r="O1870" s="448"/>
    </row>
    <row r="1871" spans="1:15" s="43" customFormat="1">
      <c r="A1871" s="449"/>
      <c r="B1871" s="450"/>
      <c r="C1871" s="448"/>
      <c r="D1871" s="448"/>
      <c r="E1871" s="448"/>
      <c r="G1871" s="446"/>
      <c r="H1871" s="446"/>
      <c r="L1871" s="447"/>
      <c r="M1871" s="448"/>
      <c r="N1871" s="448"/>
      <c r="O1871" s="448"/>
    </row>
    <row r="1872" spans="1:15" s="43" customFormat="1">
      <c r="A1872" s="449"/>
      <c r="B1872" s="450"/>
      <c r="C1872" s="448"/>
      <c r="D1872" s="448"/>
      <c r="E1872" s="448"/>
      <c r="G1872" s="446"/>
      <c r="H1872" s="446"/>
      <c r="L1872" s="447"/>
      <c r="M1872" s="448"/>
      <c r="N1872" s="448"/>
      <c r="O1872" s="448"/>
    </row>
    <row r="1873" spans="1:15" s="43" customFormat="1">
      <c r="A1873" s="449"/>
      <c r="B1873" s="450"/>
      <c r="C1873" s="448"/>
      <c r="D1873" s="448"/>
      <c r="E1873" s="448"/>
      <c r="G1873" s="446"/>
      <c r="H1873" s="446"/>
      <c r="L1873" s="447"/>
      <c r="M1873" s="448"/>
      <c r="N1873" s="448"/>
      <c r="O1873" s="448"/>
    </row>
    <row r="1874" spans="1:15" s="43" customFormat="1">
      <c r="A1874" s="449"/>
      <c r="B1874" s="450"/>
      <c r="C1874" s="448"/>
      <c r="D1874" s="448"/>
      <c r="E1874" s="448"/>
      <c r="G1874" s="446"/>
      <c r="H1874" s="446"/>
      <c r="L1874" s="447"/>
      <c r="M1874" s="448"/>
      <c r="N1874" s="448"/>
      <c r="O1874" s="448"/>
    </row>
    <row r="1875" spans="1:15" s="43" customFormat="1">
      <c r="A1875" s="449"/>
      <c r="B1875" s="450"/>
      <c r="C1875" s="448"/>
      <c r="D1875" s="448"/>
      <c r="E1875" s="448"/>
      <c r="G1875" s="446"/>
      <c r="H1875" s="446"/>
      <c r="L1875" s="447"/>
      <c r="M1875" s="448"/>
      <c r="N1875" s="448"/>
      <c r="O1875" s="448"/>
    </row>
    <row r="1876" spans="1:15" s="43" customFormat="1">
      <c r="A1876" s="449"/>
      <c r="B1876" s="450"/>
      <c r="C1876" s="448"/>
      <c r="D1876" s="448"/>
      <c r="E1876" s="448"/>
      <c r="G1876" s="446"/>
      <c r="H1876" s="446"/>
      <c r="L1876" s="447"/>
      <c r="M1876" s="448"/>
      <c r="N1876" s="448"/>
      <c r="O1876" s="448"/>
    </row>
    <row r="1877" spans="1:15" s="43" customFormat="1">
      <c r="A1877" s="449"/>
      <c r="B1877" s="450"/>
      <c r="C1877" s="448"/>
      <c r="D1877" s="448"/>
      <c r="E1877" s="448"/>
      <c r="G1877" s="446"/>
      <c r="H1877" s="446"/>
      <c r="L1877" s="447"/>
      <c r="M1877" s="448"/>
      <c r="N1877" s="448"/>
      <c r="O1877" s="448"/>
    </row>
    <row r="1878" spans="1:15" s="43" customFormat="1">
      <c r="A1878" s="449"/>
      <c r="B1878" s="450"/>
      <c r="C1878" s="448"/>
      <c r="D1878" s="448"/>
      <c r="E1878" s="448"/>
      <c r="G1878" s="446"/>
      <c r="H1878" s="446"/>
      <c r="L1878" s="447"/>
      <c r="M1878" s="448"/>
      <c r="N1878" s="448"/>
      <c r="O1878" s="448"/>
    </row>
    <row r="1879" spans="1:15" s="43" customFormat="1">
      <c r="A1879" s="449"/>
      <c r="B1879" s="450"/>
      <c r="C1879" s="448"/>
      <c r="D1879" s="448"/>
      <c r="E1879" s="448"/>
      <c r="G1879" s="446"/>
      <c r="H1879" s="446"/>
      <c r="L1879" s="447"/>
      <c r="M1879" s="448"/>
      <c r="N1879" s="448"/>
      <c r="O1879" s="448"/>
    </row>
    <row r="1880" spans="1:15" s="43" customFormat="1">
      <c r="A1880" s="449"/>
      <c r="B1880" s="450"/>
      <c r="C1880" s="448"/>
      <c r="D1880" s="448"/>
      <c r="E1880" s="448"/>
      <c r="G1880" s="446"/>
      <c r="H1880" s="446"/>
      <c r="L1880" s="447"/>
      <c r="M1880" s="448"/>
      <c r="N1880" s="448"/>
      <c r="O1880" s="448"/>
    </row>
    <row r="1881" spans="1:15" s="43" customFormat="1">
      <c r="A1881" s="449"/>
      <c r="B1881" s="450"/>
      <c r="C1881" s="448"/>
      <c r="D1881" s="448"/>
      <c r="E1881" s="448"/>
      <c r="G1881" s="446"/>
      <c r="H1881" s="446"/>
      <c r="L1881" s="447"/>
      <c r="M1881" s="448"/>
      <c r="N1881" s="448"/>
      <c r="O1881" s="448"/>
    </row>
    <row r="1882" spans="1:15" s="43" customFormat="1">
      <c r="A1882" s="449"/>
      <c r="B1882" s="450"/>
      <c r="C1882" s="448"/>
      <c r="D1882" s="448"/>
      <c r="E1882" s="448"/>
      <c r="G1882" s="446"/>
      <c r="H1882" s="446"/>
      <c r="L1882" s="447"/>
      <c r="M1882" s="448"/>
      <c r="N1882" s="448"/>
      <c r="O1882" s="448"/>
    </row>
    <row r="1883" spans="1:15" s="43" customFormat="1">
      <c r="A1883" s="449"/>
      <c r="B1883" s="450"/>
      <c r="C1883" s="448"/>
      <c r="D1883" s="448"/>
      <c r="E1883" s="448"/>
      <c r="G1883" s="446"/>
      <c r="H1883" s="446"/>
      <c r="L1883" s="447"/>
      <c r="M1883" s="448"/>
      <c r="N1883" s="448"/>
      <c r="O1883" s="448"/>
    </row>
    <row r="1884" spans="1:15" s="43" customFormat="1">
      <c r="A1884" s="449"/>
      <c r="B1884" s="450"/>
      <c r="C1884" s="448"/>
      <c r="D1884" s="448"/>
      <c r="E1884" s="448"/>
      <c r="G1884" s="446"/>
      <c r="H1884" s="446"/>
      <c r="L1884" s="447"/>
      <c r="M1884" s="448"/>
      <c r="N1884" s="448"/>
      <c r="O1884" s="448"/>
    </row>
    <row r="1885" spans="1:15" s="43" customFormat="1">
      <c r="A1885" s="449"/>
      <c r="B1885" s="450"/>
      <c r="C1885" s="448"/>
      <c r="D1885" s="448"/>
      <c r="E1885" s="448"/>
      <c r="G1885" s="446"/>
      <c r="H1885" s="446"/>
      <c r="L1885" s="447"/>
      <c r="M1885" s="448"/>
      <c r="N1885" s="448"/>
      <c r="O1885" s="448"/>
    </row>
    <row r="1886" spans="1:15" s="43" customFormat="1">
      <c r="A1886" s="449"/>
      <c r="B1886" s="450"/>
      <c r="C1886" s="448"/>
      <c r="D1886" s="448"/>
      <c r="E1886" s="448"/>
      <c r="G1886" s="446"/>
      <c r="H1886" s="446"/>
      <c r="L1886" s="447"/>
      <c r="M1886" s="448"/>
      <c r="N1886" s="448"/>
      <c r="O1886" s="448"/>
    </row>
    <row r="1887" spans="1:15" s="43" customFormat="1">
      <c r="A1887" s="449"/>
      <c r="B1887" s="450"/>
      <c r="C1887" s="448"/>
      <c r="D1887" s="448"/>
      <c r="E1887" s="448"/>
      <c r="G1887" s="446"/>
      <c r="H1887" s="446"/>
      <c r="L1887" s="447"/>
      <c r="M1887" s="448"/>
      <c r="N1887" s="448"/>
      <c r="O1887" s="448"/>
    </row>
    <row r="1888" spans="1:15" s="43" customFormat="1">
      <c r="A1888" s="449"/>
      <c r="B1888" s="450"/>
      <c r="C1888" s="448"/>
      <c r="D1888" s="448"/>
      <c r="E1888" s="448"/>
      <c r="G1888" s="446"/>
      <c r="H1888" s="446"/>
      <c r="L1888" s="447"/>
      <c r="M1888" s="448"/>
      <c r="N1888" s="448"/>
      <c r="O1888" s="448"/>
    </row>
    <row r="1889" spans="1:15" s="43" customFormat="1">
      <c r="A1889" s="449"/>
      <c r="B1889" s="450"/>
      <c r="C1889" s="448"/>
      <c r="D1889" s="448"/>
      <c r="E1889" s="448"/>
      <c r="G1889" s="446"/>
      <c r="H1889" s="446"/>
      <c r="L1889" s="447"/>
      <c r="M1889" s="448"/>
      <c r="N1889" s="448"/>
      <c r="O1889" s="448"/>
    </row>
    <row r="1890" spans="1:15" s="43" customFormat="1">
      <c r="A1890" s="449"/>
      <c r="B1890" s="450"/>
      <c r="C1890" s="448"/>
      <c r="D1890" s="448"/>
      <c r="E1890" s="448"/>
      <c r="G1890" s="446"/>
      <c r="H1890" s="446"/>
      <c r="L1890" s="447"/>
      <c r="M1890" s="448"/>
      <c r="N1890" s="448"/>
      <c r="O1890" s="448"/>
    </row>
    <row r="1891" spans="1:15" s="43" customFormat="1">
      <c r="A1891" s="449"/>
      <c r="B1891" s="450"/>
      <c r="C1891" s="448"/>
      <c r="D1891" s="448"/>
      <c r="E1891" s="448"/>
      <c r="G1891" s="446"/>
      <c r="H1891" s="446"/>
      <c r="L1891" s="447"/>
      <c r="M1891" s="448"/>
      <c r="N1891" s="448"/>
      <c r="O1891" s="448"/>
    </row>
    <row r="1892" spans="1:15" s="43" customFormat="1">
      <c r="A1892" s="449"/>
      <c r="B1892" s="450"/>
      <c r="C1892" s="448"/>
      <c r="D1892" s="448"/>
      <c r="E1892" s="448"/>
      <c r="G1892" s="446"/>
      <c r="H1892" s="446"/>
      <c r="L1892" s="447"/>
      <c r="M1892" s="448"/>
      <c r="N1892" s="448"/>
      <c r="O1892" s="448"/>
    </row>
    <row r="1893" spans="1:15" s="43" customFormat="1">
      <c r="A1893" s="449"/>
      <c r="B1893" s="450"/>
      <c r="C1893" s="448"/>
      <c r="D1893" s="448"/>
      <c r="E1893" s="448"/>
      <c r="G1893" s="446"/>
      <c r="H1893" s="446"/>
      <c r="L1893" s="447"/>
      <c r="M1893" s="448"/>
      <c r="N1893" s="448"/>
      <c r="O1893" s="448"/>
    </row>
    <row r="1894" spans="1:15" s="43" customFormat="1">
      <c r="A1894" s="449"/>
      <c r="B1894" s="450"/>
      <c r="C1894" s="448"/>
      <c r="D1894" s="448"/>
      <c r="E1894" s="448"/>
      <c r="G1894" s="446"/>
      <c r="H1894" s="446"/>
      <c r="L1894" s="447"/>
      <c r="M1894" s="448"/>
      <c r="N1894" s="448"/>
      <c r="O1894" s="448"/>
    </row>
    <row r="1895" spans="1:15" s="43" customFormat="1">
      <c r="A1895" s="449"/>
      <c r="B1895" s="450"/>
      <c r="C1895" s="448"/>
      <c r="D1895" s="448"/>
      <c r="E1895" s="448"/>
      <c r="G1895" s="446"/>
      <c r="H1895" s="446"/>
      <c r="L1895" s="447"/>
      <c r="M1895" s="448"/>
      <c r="N1895" s="448"/>
      <c r="O1895" s="448"/>
    </row>
    <row r="1896" spans="1:15" s="43" customFormat="1">
      <c r="A1896" s="449"/>
      <c r="B1896" s="450"/>
      <c r="C1896" s="448"/>
      <c r="D1896" s="448"/>
      <c r="E1896" s="448"/>
      <c r="G1896" s="446"/>
      <c r="H1896" s="446"/>
      <c r="L1896" s="447"/>
      <c r="M1896" s="448"/>
      <c r="N1896" s="448"/>
      <c r="O1896" s="448"/>
    </row>
    <row r="1897" spans="1:15" s="43" customFormat="1">
      <c r="A1897" s="449"/>
      <c r="B1897" s="450"/>
      <c r="C1897" s="448"/>
      <c r="D1897" s="448"/>
      <c r="E1897" s="448"/>
      <c r="G1897" s="446"/>
      <c r="H1897" s="446"/>
      <c r="L1897" s="447"/>
      <c r="M1897" s="448"/>
      <c r="N1897" s="448"/>
      <c r="O1897" s="448"/>
    </row>
    <row r="1898" spans="1:15" s="43" customFormat="1">
      <c r="A1898" s="449"/>
      <c r="B1898" s="450"/>
      <c r="C1898" s="448"/>
      <c r="D1898" s="448"/>
      <c r="E1898" s="448"/>
      <c r="G1898" s="446"/>
      <c r="H1898" s="446"/>
      <c r="L1898" s="447"/>
      <c r="M1898" s="448"/>
      <c r="N1898" s="448"/>
      <c r="O1898" s="448"/>
    </row>
    <row r="1899" spans="1:15" s="43" customFormat="1">
      <c r="A1899" s="449"/>
      <c r="B1899" s="450"/>
      <c r="C1899" s="448"/>
      <c r="D1899" s="448"/>
      <c r="E1899" s="448"/>
      <c r="G1899" s="446"/>
      <c r="H1899" s="446"/>
      <c r="L1899" s="447"/>
      <c r="M1899" s="448"/>
      <c r="N1899" s="448"/>
      <c r="O1899" s="448"/>
    </row>
    <row r="1900" spans="1:15" s="43" customFormat="1">
      <c r="A1900" s="449"/>
      <c r="B1900" s="450"/>
      <c r="C1900" s="448"/>
      <c r="D1900" s="448"/>
      <c r="E1900" s="448"/>
      <c r="G1900" s="446"/>
      <c r="H1900" s="446"/>
      <c r="L1900" s="447"/>
      <c r="M1900" s="448"/>
      <c r="N1900" s="448"/>
      <c r="O1900" s="448"/>
    </row>
    <row r="1901" spans="1:15" s="43" customFormat="1">
      <c r="A1901" s="449"/>
      <c r="B1901" s="450"/>
      <c r="C1901" s="448"/>
      <c r="D1901" s="448"/>
      <c r="E1901" s="448"/>
      <c r="G1901" s="446"/>
      <c r="H1901" s="446"/>
      <c r="L1901" s="447"/>
      <c r="M1901" s="448"/>
      <c r="N1901" s="448"/>
      <c r="O1901" s="448"/>
    </row>
    <row r="1902" spans="1:15" s="43" customFormat="1">
      <c r="A1902" s="449"/>
      <c r="B1902" s="450"/>
      <c r="C1902" s="448"/>
      <c r="D1902" s="448"/>
      <c r="E1902" s="448"/>
      <c r="G1902" s="446"/>
      <c r="H1902" s="446"/>
      <c r="L1902" s="447"/>
      <c r="M1902" s="448"/>
      <c r="N1902" s="448"/>
      <c r="O1902" s="448"/>
    </row>
    <row r="1903" spans="1:15" s="43" customFormat="1">
      <c r="A1903" s="449"/>
      <c r="B1903" s="450"/>
      <c r="C1903" s="448"/>
      <c r="D1903" s="448"/>
      <c r="E1903" s="448"/>
      <c r="G1903" s="446"/>
      <c r="H1903" s="446"/>
      <c r="L1903" s="447"/>
      <c r="M1903" s="448"/>
      <c r="N1903" s="448"/>
      <c r="O1903" s="448"/>
    </row>
    <row r="1904" spans="1:15" s="43" customFormat="1">
      <c r="A1904" s="449"/>
      <c r="B1904" s="450"/>
      <c r="C1904" s="448"/>
      <c r="D1904" s="448"/>
      <c r="E1904" s="448"/>
      <c r="G1904" s="446"/>
      <c r="H1904" s="446"/>
      <c r="L1904" s="447"/>
      <c r="M1904" s="448"/>
      <c r="N1904" s="448"/>
      <c r="O1904" s="448"/>
    </row>
    <row r="1905" spans="1:15" s="43" customFormat="1">
      <c r="A1905" s="449"/>
      <c r="B1905" s="450"/>
      <c r="C1905" s="448"/>
      <c r="D1905" s="448"/>
      <c r="E1905" s="448"/>
      <c r="G1905" s="446"/>
      <c r="H1905" s="446"/>
      <c r="L1905" s="447"/>
      <c r="M1905" s="448"/>
      <c r="N1905" s="448"/>
      <c r="O1905" s="448"/>
    </row>
    <row r="1906" spans="1:15" s="43" customFormat="1">
      <c r="A1906" s="449"/>
      <c r="B1906" s="450"/>
      <c r="C1906" s="448"/>
      <c r="D1906" s="448"/>
      <c r="E1906" s="448"/>
      <c r="G1906" s="446"/>
      <c r="H1906" s="446"/>
      <c r="L1906" s="447"/>
      <c r="M1906" s="448"/>
      <c r="N1906" s="448"/>
      <c r="O1906" s="448"/>
    </row>
    <row r="1907" spans="1:15" s="43" customFormat="1">
      <c r="A1907" s="449"/>
      <c r="B1907" s="450"/>
      <c r="C1907" s="448"/>
      <c r="D1907" s="448"/>
      <c r="E1907" s="448"/>
      <c r="G1907" s="446"/>
      <c r="H1907" s="446"/>
      <c r="L1907" s="447"/>
      <c r="M1907" s="448"/>
      <c r="N1907" s="448"/>
      <c r="O1907" s="448"/>
    </row>
    <row r="1908" spans="1:15" s="43" customFormat="1">
      <c r="A1908" s="449"/>
      <c r="B1908" s="450"/>
      <c r="C1908" s="448"/>
      <c r="D1908" s="448"/>
      <c r="E1908" s="448"/>
      <c r="G1908" s="446"/>
      <c r="H1908" s="446"/>
      <c r="L1908" s="447"/>
      <c r="M1908" s="448"/>
      <c r="N1908" s="448"/>
      <c r="O1908" s="448"/>
    </row>
    <row r="1909" spans="1:15" s="43" customFormat="1">
      <c r="A1909" s="449"/>
      <c r="B1909" s="450"/>
      <c r="C1909" s="448"/>
      <c r="D1909" s="448"/>
      <c r="E1909" s="448"/>
      <c r="G1909" s="446"/>
      <c r="H1909" s="446"/>
      <c r="L1909" s="447"/>
      <c r="M1909" s="448"/>
      <c r="N1909" s="448"/>
      <c r="O1909" s="448"/>
    </row>
    <row r="1910" spans="1:15" s="43" customFormat="1">
      <c r="A1910" s="449"/>
      <c r="B1910" s="450"/>
      <c r="C1910" s="448"/>
      <c r="D1910" s="448"/>
      <c r="E1910" s="448"/>
      <c r="G1910" s="446"/>
      <c r="H1910" s="446"/>
      <c r="L1910" s="447"/>
      <c r="M1910" s="448"/>
      <c r="N1910" s="448"/>
      <c r="O1910" s="448"/>
    </row>
    <row r="1911" spans="1:15" s="43" customFormat="1">
      <c r="A1911" s="449"/>
      <c r="B1911" s="450"/>
      <c r="C1911" s="448"/>
      <c r="D1911" s="448"/>
      <c r="E1911" s="448"/>
      <c r="G1911" s="446"/>
      <c r="H1911" s="446"/>
      <c r="L1911" s="447"/>
      <c r="M1911" s="448"/>
      <c r="N1911" s="448"/>
      <c r="O1911" s="448"/>
    </row>
    <row r="1912" spans="1:15" s="43" customFormat="1">
      <c r="A1912" s="449"/>
      <c r="B1912" s="450"/>
      <c r="C1912" s="448"/>
      <c r="D1912" s="448"/>
      <c r="E1912" s="448"/>
      <c r="G1912" s="446"/>
      <c r="H1912" s="446"/>
      <c r="L1912" s="447"/>
      <c r="M1912" s="448"/>
      <c r="N1912" s="448"/>
      <c r="O1912" s="448"/>
    </row>
    <row r="1913" spans="1:15" s="43" customFormat="1">
      <c r="A1913" s="449"/>
      <c r="B1913" s="450"/>
      <c r="C1913" s="448"/>
      <c r="D1913" s="448"/>
      <c r="E1913" s="448"/>
      <c r="G1913" s="446"/>
      <c r="H1913" s="446"/>
      <c r="L1913" s="447"/>
      <c r="M1913" s="448"/>
      <c r="N1913" s="448"/>
      <c r="O1913" s="448"/>
    </row>
    <row r="1914" spans="1:15" s="43" customFormat="1">
      <c r="A1914" s="449"/>
      <c r="B1914" s="450"/>
      <c r="C1914" s="448"/>
      <c r="D1914" s="448"/>
      <c r="E1914" s="448"/>
      <c r="G1914" s="446"/>
      <c r="H1914" s="446"/>
      <c r="L1914" s="447"/>
      <c r="M1914" s="448"/>
      <c r="N1914" s="448"/>
      <c r="O1914" s="448"/>
    </row>
    <row r="1915" spans="1:15" s="43" customFormat="1">
      <c r="A1915" s="449"/>
      <c r="B1915" s="450"/>
      <c r="C1915" s="448"/>
      <c r="D1915" s="448"/>
      <c r="E1915" s="448"/>
      <c r="G1915" s="446"/>
      <c r="H1915" s="446"/>
      <c r="L1915" s="447"/>
      <c r="M1915" s="448"/>
      <c r="N1915" s="448"/>
      <c r="O1915" s="448"/>
    </row>
    <row r="1916" spans="1:15" s="43" customFormat="1">
      <c r="A1916" s="449"/>
      <c r="B1916" s="450"/>
      <c r="C1916" s="448"/>
      <c r="D1916" s="448"/>
      <c r="E1916" s="448"/>
      <c r="G1916" s="446"/>
      <c r="H1916" s="446"/>
      <c r="L1916" s="447"/>
      <c r="M1916" s="448"/>
      <c r="N1916" s="448"/>
      <c r="O1916" s="448"/>
    </row>
    <row r="1917" spans="1:15" s="43" customFormat="1">
      <c r="A1917" s="449"/>
      <c r="B1917" s="450"/>
      <c r="C1917" s="448"/>
      <c r="D1917" s="448"/>
      <c r="E1917" s="448"/>
      <c r="G1917" s="446"/>
      <c r="H1917" s="446"/>
      <c r="L1917" s="447"/>
      <c r="M1917" s="448"/>
      <c r="N1917" s="448"/>
      <c r="O1917" s="448"/>
    </row>
    <row r="1918" spans="1:15" s="43" customFormat="1">
      <c r="A1918" s="449"/>
      <c r="B1918" s="450"/>
      <c r="C1918" s="448"/>
      <c r="D1918" s="448"/>
      <c r="E1918" s="448"/>
      <c r="G1918" s="446"/>
      <c r="H1918" s="446"/>
      <c r="L1918" s="447"/>
      <c r="M1918" s="448"/>
      <c r="N1918" s="448"/>
      <c r="O1918" s="448"/>
    </row>
    <row r="1919" spans="1:15" s="43" customFormat="1">
      <c r="A1919" s="449"/>
      <c r="B1919" s="450"/>
      <c r="C1919" s="448"/>
      <c r="D1919" s="448"/>
      <c r="E1919" s="448"/>
      <c r="G1919" s="446"/>
      <c r="H1919" s="446"/>
      <c r="L1919" s="447"/>
      <c r="M1919" s="448"/>
      <c r="N1919" s="448"/>
      <c r="O1919" s="448"/>
    </row>
    <row r="1920" spans="1:15" s="43" customFormat="1">
      <c r="A1920" s="449"/>
      <c r="B1920" s="450"/>
      <c r="C1920" s="448"/>
      <c r="D1920" s="448"/>
      <c r="E1920" s="448"/>
      <c r="G1920" s="446"/>
      <c r="H1920" s="446"/>
      <c r="L1920" s="447"/>
      <c r="M1920" s="448"/>
      <c r="N1920" s="448"/>
      <c r="O1920" s="448"/>
    </row>
    <row r="1921" spans="1:15" s="43" customFormat="1">
      <c r="A1921" s="449"/>
      <c r="B1921" s="450"/>
      <c r="C1921" s="448"/>
      <c r="D1921" s="448"/>
      <c r="E1921" s="448"/>
      <c r="G1921" s="446"/>
      <c r="H1921" s="446"/>
      <c r="L1921" s="447"/>
      <c r="M1921" s="448"/>
      <c r="N1921" s="448"/>
      <c r="O1921" s="448"/>
    </row>
    <row r="1922" spans="1:15" s="43" customFormat="1">
      <c r="A1922" s="449"/>
      <c r="B1922" s="450"/>
      <c r="C1922" s="448"/>
      <c r="D1922" s="448"/>
      <c r="E1922" s="448"/>
      <c r="G1922" s="446"/>
      <c r="H1922" s="446"/>
      <c r="L1922" s="447"/>
      <c r="M1922" s="448"/>
      <c r="N1922" s="448"/>
      <c r="O1922" s="448"/>
    </row>
    <row r="1923" spans="1:15" s="43" customFormat="1">
      <c r="A1923" s="449"/>
      <c r="B1923" s="450"/>
      <c r="C1923" s="448"/>
      <c r="D1923" s="448"/>
      <c r="E1923" s="448"/>
      <c r="G1923" s="446"/>
      <c r="H1923" s="446"/>
      <c r="L1923" s="447"/>
      <c r="M1923" s="448"/>
      <c r="N1923" s="448"/>
      <c r="O1923" s="448"/>
    </row>
    <row r="1924" spans="1:15" s="43" customFormat="1">
      <c r="A1924" s="449"/>
      <c r="B1924" s="450"/>
      <c r="C1924" s="448"/>
      <c r="D1924" s="448"/>
      <c r="E1924" s="448"/>
      <c r="G1924" s="446"/>
      <c r="H1924" s="446"/>
      <c r="L1924" s="447"/>
      <c r="M1924" s="448"/>
      <c r="N1924" s="448"/>
      <c r="O1924" s="448"/>
    </row>
    <row r="1925" spans="1:15" s="43" customFormat="1">
      <c r="A1925" s="449"/>
      <c r="B1925" s="450"/>
      <c r="C1925" s="448"/>
      <c r="D1925" s="448"/>
      <c r="E1925" s="448"/>
      <c r="G1925" s="446"/>
      <c r="H1925" s="446"/>
      <c r="L1925" s="447"/>
      <c r="M1925" s="448"/>
      <c r="N1925" s="448"/>
      <c r="O1925" s="448"/>
    </row>
    <row r="1926" spans="1:15" s="43" customFormat="1">
      <c r="A1926" s="449"/>
      <c r="B1926" s="450"/>
      <c r="C1926" s="448"/>
      <c r="D1926" s="448"/>
      <c r="E1926" s="448"/>
      <c r="G1926" s="446"/>
      <c r="H1926" s="446"/>
      <c r="L1926" s="447"/>
      <c r="M1926" s="448"/>
      <c r="N1926" s="448"/>
      <c r="O1926" s="448"/>
    </row>
    <row r="1927" spans="1:15" s="43" customFormat="1">
      <c r="A1927" s="449"/>
      <c r="B1927" s="450"/>
      <c r="C1927" s="448"/>
      <c r="D1927" s="448"/>
      <c r="E1927" s="448"/>
      <c r="G1927" s="446"/>
      <c r="H1927" s="446"/>
      <c r="L1927" s="447"/>
      <c r="M1927" s="448"/>
      <c r="N1927" s="448"/>
      <c r="O1927" s="448"/>
    </row>
    <row r="1928" spans="1:15" s="43" customFormat="1">
      <c r="A1928" s="449"/>
      <c r="B1928" s="450"/>
      <c r="C1928" s="448"/>
      <c r="D1928" s="448"/>
      <c r="E1928" s="448"/>
      <c r="G1928" s="446"/>
      <c r="H1928" s="446"/>
      <c r="L1928" s="447"/>
      <c r="M1928" s="448"/>
      <c r="N1928" s="448"/>
      <c r="O1928" s="448"/>
    </row>
    <row r="1929" spans="1:15" s="43" customFormat="1">
      <c r="A1929" s="449"/>
      <c r="B1929" s="450"/>
      <c r="C1929" s="448"/>
      <c r="D1929" s="448"/>
      <c r="E1929" s="448"/>
      <c r="G1929" s="446"/>
      <c r="H1929" s="446"/>
      <c r="L1929" s="447"/>
      <c r="M1929" s="448"/>
      <c r="N1929" s="448"/>
      <c r="O1929" s="448"/>
    </row>
    <row r="1930" spans="1:15" s="43" customFormat="1">
      <c r="A1930" s="449"/>
      <c r="B1930" s="450"/>
      <c r="C1930" s="448"/>
      <c r="D1930" s="448"/>
      <c r="E1930" s="448"/>
      <c r="G1930" s="446"/>
      <c r="H1930" s="446"/>
      <c r="L1930" s="447"/>
      <c r="M1930" s="448"/>
      <c r="N1930" s="448"/>
      <c r="O1930" s="448"/>
    </row>
    <row r="1931" spans="1:15" s="43" customFormat="1">
      <c r="A1931" s="449"/>
      <c r="B1931" s="450"/>
      <c r="C1931" s="448"/>
      <c r="D1931" s="448"/>
      <c r="E1931" s="448"/>
      <c r="G1931" s="446"/>
      <c r="H1931" s="446"/>
      <c r="L1931" s="447"/>
      <c r="M1931" s="448"/>
      <c r="N1931" s="448"/>
      <c r="O1931" s="448"/>
    </row>
    <row r="1932" spans="1:15" s="43" customFormat="1">
      <c r="A1932" s="449"/>
      <c r="B1932" s="450"/>
      <c r="C1932" s="448"/>
      <c r="D1932" s="448"/>
      <c r="E1932" s="448"/>
      <c r="G1932" s="446"/>
      <c r="H1932" s="446"/>
      <c r="L1932" s="447"/>
      <c r="M1932" s="448"/>
      <c r="N1932" s="448"/>
      <c r="O1932" s="448"/>
    </row>
    <row r="1933" spans="1:15" s="43" customFormat="1">
      <c r="A1933" s="449"/>
      <c r="B1933" s="450"/>
      <c r="C1933" s="448"/>
      <c r="D1933" s="448"/>
      <c r="E1933" s="448"/>
      <c r="G1933" s="446"/>
      <c r="H1933" s="446"/>
      <c r="L1933" s="447"/>
      <c r="M1933" s="448"/>
      <c r="N1933" s="448"/>
      <c r="O1933" s="448"/>
    </row>
    <row r="1934" spans="1:15" s="43" customFormat="1">
      <c r="A1934" s="449"/>
      <c r="B1934" s="450"/>
      <c r="C1934" s="448"/>
      <c r="D1934" s="448"/>
      <c r="E1934" s="448"/>
      <c r="G1934" s="446"/>
      <c r="H1934" s="446"/>
      <c r="L1934" s="447"/>
      <c r="M1934" s="448"/>
      <c r="N1934" s="448"/>
      <c r="O1934" s="448"/>
    </row>
    <row r="1935" spans="1:15" s="43" customFormat="1">
      <c r="A1935" s="449"/>
      <c r="B1935" s="450"/>
      <c r="C1935" s="448"/>
      <c r="D1935" s="448"/>
      <c r="E1935" s="448"/>
      <c r="G1935" s="446"/>
      <c r="H1935" s="446"/>
      <c r="L1935" s="447"/>
      <c r="M1935" s="448"/>
      <c r="N1935" s="448"/>
      <c r="O1935" s="448"/>
    </row>
    <row r="1936" spans="1:15" s="43" customFormat="1">
      <c r="A1936" s="449"/>
      <c r="B1936" s="450"/>
      <c r="C1936" s="448"/>
      <c r="D1936" s="448"/>
      <c r="E1936" s="448"/>
      <c r="G1936" s="446"/>
      <c r="H1936" s="446"/>
      <c r="L1936" s="447"/>
      <c r="M1936" s="448"/>
      <c r="N1936" s="448"/>
      <c r="O1936" s="448"/>
    </row>
    <row r="1937" spans="1:15" s="43" customFormat="1">
      <c r="A1937" s="449"/>
      <c r="B1937" s="450"/>
      <c r="C1937" s="448"/>
      <c r="D1937" s="448"/>
      <c r="E1937" s="448"/>
      <c r="G1937" s="446"/>
      <c r="H1937" s="446"/>
      <c r="L1937" s="447"/>
      <c r="M1937" s="448"/>
      <c r="N1937" s="448"/>
      <c r="O1937" s="448"/>
    </row>
    <row r="1938" spans="1:15" s="43" customFormat="1">
      <c r="A1938" s="449"/>
      <c r="B1938" s="450"/>
      <c r="C1938" s="448"/>
      <c r="D1938" s="448"/>
      <c r="E1938" s="448"/>
      <c r="G1938" s="446"/>
      <c r="H1938" s="446"/>
      <c r="L1938" s="447"/>
      <c r="M1938" s="448"/>
      <c r="N1938" s="448"/>
      <c r="O1938" s="448"/>
    </row>
    <row r="1939" spans="1:15" s="43" customFormat="1">
      <c r="A1939" s="449"/>
      <c r="B1939" s="450"/>
      <c r="C1939" s="448"/>
      <c r="D1939" s="448"/>
      <c r="E1939" s="448"/>
      <c r="G1939" s="446"/>
      <c r="H1939" s="446"/>
      <c r="L1939" s="447"/>
      <c r="M1939" s="448"/>
      <c r="N1939" s="448"/>
      <c r="O1939" s="448"/>
    </row>
    <row r="1940" spans="1:15" s="43" customFormat="1">
      <c r="A1940" s="449"/>
      <c r="B1940" s="450"/>
      <c r="C1940" s="448"/>
      <c r="D1940" s="448"/>
      <c r="E1940" s="448"/>
      <c r="G1940" s="446"/>
      <c r="H1940" s="446"/>
      <c r="L1940" s="447"/>
      <c r="M1940" s="448"/>
      <c r="N1940" s="448"/>
      <c r="O1940" s="448"/>
    </row>
    <row r="1941" spans="1:15" s="43" customFormat="1">
      <c r="A1941" s="449"/>
      <c r="B1941" s="450"/>
      <c r="C1941" s="448"/>
      <c r="D1941" s="448"/>
      <c r="E1941" s="448"/>
      <c r="G1941" s="446"/>
      <c r="H1941" s="446"/>
      <c r="L1941" s="447"/>
      <c r="M1941" s="448"/>
      <c r="N1941" s="448"/>
      <c r="O1941" s="448"/>
    </row>
    <row r="1942" spans="1:15" s="43" customFormat="1">
      <c r="A1942" s="449"/>
      <c r="B1942" s="450"/>
      <c r="C1942" s="448"/>
      <c r="D1942" s="448"/>
      <c r="E1942" s="448"/>
      <c r="G1942" s="446"/>
      <c r="H1942" s="446"/>
      <c r="L1942" s="447"/>
      <c r="M1942" s="448"/>
      <c r="N1942" s="448"/>
      <c r="O1942" s="448"/>
    </row>
    <row r="1943" spans="1:15" s="43" customFormat="1">
      <c r="A1943" s="449"/>
      <c r="B1943" s="450"/>
      <c r="C1943" s="448"/>
      <c r="D1943" s="448"/>
      <c r="E1943" s="448"/>
      <c r="G1943" s="446"/>
      <c r="H1943" s="446"/>
      <c r="L1943" s="447"/>
      <c r="M1943" s="448"/>
      <c r="N1943" s="448"/>
      <c r="O1943" s="448"/>
    </row>
    <row r="1944" spans="1:15" s="43" customFormat="1">
      <c r="A1944" s="449"/>
      <c r="B1944" s="450"/>
      <c r="C1944" s="448"/>
      <c r="D1944" s="448"/>
      <c r="E1944" s="448"/>
      <c r="G1944" s="446"/>
      <c r="H1944" s="446"/>
      <c r="L1944" s="447"/>
      <c r="M1944" s="448"/>
      <c r="N1944" s="448"/>
      <c r="O1944" s="448"/>
    </row>
    <row r="1945" spans="1:15" s="43" customFormat="1">
      <c r="A1945" s="449"/>
      <c r="B1945" s="450"/>
      <c r="C1945" s="448"/>
      <c r="D1945" s="448"/>
      <c r="E1945" s="448"/>
      <c r="G1945" s="446"/>
      <c r="H1945" s="446"/>
      <c r="L1945" s="447"/>
      <c r="M1945" s="448"/>
      <c r="N1945" s="448"/>
      <c r="O1945" s="448"/>
    </row>
    <row r="1946" spans="1:15" s="43" customFormat="1">
      <c r="A1946" s="449"/>
      <c r="B1946" s="450"/>
      <c r="C1946" s="448"/>
      <c r="D1946" s="448"/>
      <c r="E1946" s="448"/>
      <c r="G1946" s="446"/>
      <c r="H1946" s="446"/>
      <c r="L1946" s="447"/>
      <c r="M1946" s="448"/>
      <c r="N1946" s="448"/>
      <c r="O1946" s="448"/>
    </row>
    <row r="1947" spans="1:15" s="43" customFormat="1">
      <c r="A1947" s="449"/>
      <c r="B1947" s="450"/>
      <c r="C1947" s="448"/>
      <c r="D1947" s="448"/>
      <c r="E1947" s="448"/>
      <c r="G1947" s="446"/>
      <c r="H1947" s="446"/>
      <c r="L1947" s="447"/>
      <c r="M1947" s="448"/>
      <c r="N1947" s="448"/>
      <c r="O1947" s="448"/>
    </row>
    <row r="1948" spans="1:15" s="43" customFormat="1">
      <c r="A1948" s="449"/>
      <c r="B1948" s="450"/>
      <c r="C1948" s="448"/>
      <c r="D1948" s="448"/>
      <c r="E1948" s="448"/>
      <c r="G1948" s="446"/>
      <c r="H1948" s="446"/>
      <c r="L1948" s="447"/>
      <c r="M1948" s="448"/>
      <c r="N1948" s="448"/>
      <c r="O1948" s="448"/>
    </row>
    <row r="1949" spans="1:15" s="43" customFormat="1">
      <c r="A1949" s="449"/>
      <c r="B1949" s="450"/>
      <c r="C1949" s="448"/>
      <c r="D1949" s="448"/>
      <c r="E1949" s="448"/>
      <c r="G1949" s="446"/>
      <c r="H1949" s="446"/>
      <c r="L1949" s="447"/>
      <c r="M1949" s="448"/>
      <c r="N1949" s="448"/>
      <c r="O1949" s="448"/>
    </row>
    <row r="1950" spans="1:15" s="43" customFormat="1">
      <c r="A1950" s="449"/>
      <c r="B1950" s="450"/>
      <c r="C1950" s="448"/>
      <c r="D1950" s="448"/>
      <c r="E1950" s="448"/>
      <c r="G1950" s="446"/>
      <c r="H1950" s="446"/>
      <c r="L1950" s="447"/>
      <c r="M1950" s="448"/>
      <c r="N1950" s="448"/>
      <c r="O1950" s="448"/>
    </row>
    <row r="1951" spans="1:15" s="43" customFormat="1">
      <c r="A1951" s="449"/>
      <c r="B1951" s="450"/>
      <c r="C1951" s="448"/>
      <c r="D1951" s="448"/>
      <c r="E1951" s="448"/>
      <c r="G1951" s="446"/>
      <c r="H1951" s="446"/>
      <c r="L1951" s="447"/>
      <c r="M1951" s="448"/>
      <c r="N1951" s="448"/>
      <c r="O1951" s="448"/>
    </row>
    <row r="1952" spans="1:15" s="43" customFormat="1">
      <c r="A1952" s="449"/>
      <c r="B1952" s="450"/>
      <c r="C1952" s="448"/>
      <c r="D1952" s="448"/>
      <c r="E1952" s="448"/>
      <c r="G1952" s="446"/>
      <c r="H1952" s="446"/>
      <c r="L1952" s="447"/>
      <c r="M1952" s="448"/>
      <c r="N1952" s="448"/>
      <c r="O1952" s="448"/>
    </row>
    <row r="1953" spans="1:15" s="43" customFormat="1">
      <c r="A1953" s="449"/>
      <c r="B1953" s="450"/>
      <c r="C1953" s="448"/>
      <c r="D1953" s="448"/>
      <c r="E1953" s="448"/>
      <c r="G1953" s="446"/>
      <c r="H1953" s="446"/>
      <c r="L1953" s="447"/>
      <c r="M1953" s="448"/>
      <c r="N1953" s="448"/>
      <c r="O1953" s="448"/>
    </row>
    <row r="1954" spans="1:15" s="43" customFormat="1">
      <c r="A1954" s="449"/>
      <c r="B1954" s="450"/>
      <c r="C1954" s="448"/>
      <c r="D1954" s="448"/>
      <c r="E1954" s="448"/>
      <c r="G1954" s="446"/>
      <c r="H1954" s="446"/>
      <c r="L1954" s="447"/>
      <c r="M1954" s="448"/>
      <c r="N1954" s="448"/>
      <c r="O1954" s="448"/>
    </row>
    <row r="1955" spans="1:15" s="43" customFormat="1">
      <c r="A1955" s="449"/>
      <c r="B1955" s="450"/>
      <c r="C1955" s="448"/>
      <c r="D1955" s="448"/>
      <c r="E1955" s="448"/>
      <c r="G1955" s="446"/>
      <c r="H1955" s="446"/>
      <c r="L1955" s="447"/>
      <c r="M1955" s="448"/>
      <c r="N1955" s="448"/>
      <c r="O1955" s="448"/>
    </row>
    <row r="1956" spans="1:15" s="43" customFormat="1">
      <c r="A1956" s="449"/>
      <c r="B1956" s="450"/>
      <c r="C1956" s="448"/>
      <c r="D1956" s="448"/>
      <c r="E1956" s="448"/>
      <c r="G1956" s="446"/>
      <c r="H1956" s="446"/>
      <c r="L1956" s="447"/>
      <c r="M1956" s="448"/>
      <c r="N1956" s="448"/>
      <c r="O1956" s="448"/>
    </row>
    <row r="1957" spans="1:15" s="43" customFormat="1">
      <c r="A1957" s="449"/>
      <c r="B1957" s="450"/>
      <c r="C1957" s="448"/>
      <c r="D1957" s="448"/>
      <c r="E1957" s="448"/>
      <c r="G1957" s="446"/>
      <c r="H1957" s="446"/>
      <c r="L1957" s="447"/>
      <c r="M1957" s="448"/>
      <c r="N1957" s="448"/>
      <c r="O1957" s="448"/>
    </row>
    <row r="1958" spans="1:15" s="43" customFormat="1">
      <c r="A1958" s="449"/>
      <c r="B1958" s="450"/>
      <c r="C1958" s="448"/>
      <c r="D1958" s="448"/>
      <c r="E1958" s="448"/>
      <c r="G1958" s="446"/>
      <c r="H1958" s="446"/>
      <c r="L1958" s="447"/>
      <c r="M1958" s="448"/>
      <c r="N1958" s="448"/>
      <c r="O1958" s="448"/>
    </row>
    <row r="1959" spans="1:15" s="43" customFormat="1">
      <c r="A1959" s="449"/>
      <c r="B1959" s="450"/>
      <c r="C1959" s="448"/>
      <c r="D1959" s="448"/>
      <c r="E1959" s="448"/>
      <c r="G1959" s="446"/>
      <c r="H1959" s="446"/>
      <c r="L1959" s="447"/>
      <c r="M1959" s="448"/>
      <c r="N1959" s="448"/>
      <c r="O1959" s="448"/>
    </row>
    <row r="1960" spans="1:15" s="43" customFormat="1">
      <c r="A1960" s="449"/>
      <c r="B1960" s="450"/>
      <c r="C1960" s="448"/>
      <c r="D1960" s="448"/>
      <c r="E1960" s="448"/>
      <c r="G1960" s="446"/>
      <c r="H1960" s="446"/>
      <c r="L1960" s="447"/>
      <c r="M1960" s="448"/>
      <c r="N1960" s="448"/>
      <c r="O1960" s="448"/>
    </row>
    <row r="1961" spans="1:15" s="43" customFormat="1">
      <c r="A1961" s="449"/>
      <c r="B1961" s="450"/>
      <c r="C1961" s="448"/>
      <c r="D1961" s="448"/>
      <c r="E1961" s="448"/>
      <c r="G1961" s="446"/>
      <c r="H1961" s="446"/>
      <c r="L1961" s="447"/>
      <c r="M1961" s="448"/>
      <c r="N1961" s="448"/>
      <c r="O1961" s="448"/>
    </row>
    <row r="1962" spans="1:15" s="43" customFormat="1">
      <c r="A1962" s="449"/>
      <c r="B1962" s="450"/>
      <c r="C1962" s="448"/>
      <c r="D1962" s="448"/>
      <c r="E1962" s="448"/>
      <c r="G1962" s="446"/>
      <c r="H1962" s="446"/>
      <c r="L1962" s="447"/>
      <c r="M1962" s="448"/>
      <c r="N1962" s="448"/>
      <c r="O1962" s="448"/>
    </row>
    <row r="1963" spans="1:15" s="43" customFormat="1">
      <c r="A1963" s="449"/>
      <c r="B1963" s="450"/>
      <c r="C1963" s="448"/>
      <c r="D1963" s="448"/>
      <c r="E1963" s="448"/>
      <c r="G1963" s="446"/>
      <c r="H1963" s="446"/>
      <c r="L1963" s="447"/>
      <c r="M1963" s="448"/>
      <c r="N1963" s="448"/>
      <c r="O1963" s="448"/>
    </row>
    <row r="1964" spans="1:15" s="43" customFormat="1">
      <c r="A1964" s="449"/>
      <c r="B1964" s="450"/>
      <c r="C1964" s="448"/>
      <c r="D1964" s="448"/>
      <c r="E1964" s="448"/>
      <c r="G1964" s="446"/>
      <c r="H1964" s="446"/>
      <c r="L1964" s="447"/>
      <c r="M1964" s="448"/>
      <c r="N1964" s="448"/>
      <c r="O1964" s="448"/>
    </row>
    <row r="1965" spans="1:15" s="43" customFormat="1">
      <c r="A1965" s="449"/>
      <c r="B1965" s="450"/>
      <c r="C1965" s="448"/>
      <c r="D1965" s="448"/>
      <c r="E1965" s="448"/>
      <c r="G1965" s="446"/>
      <c r="H1965" s="446"/>
      <c r="L1965" s="447"/>
      <c r="M1965" s="448"/>
      <c r="N1965" s="448"/>
      <c r="O1965" s="448"/>
    </row>
    <row r="1966" spans="1:15" s="43" customFormat="1">
      <c r="A1966" s="449"/>
      <c r="B1966" s="450"/>
      <c r="C1966" s="448"/>
      <c r="D1966" s="448"/>
      <c r="E1966" s="448"/>
      <c r="G1966" s="446"/>
      <c r="H1966" s="446"/>
      <c r="L1966" s="447"/>
      <c r="M1966" s="448"/>
      <c r="N1966" s="448"/>
      <c r="O1966" s="448"/>
    </row>
    <row r="1967" spans="1:15" s="43" customFormat="1">
      <c r="A1967" s="449"/>
      <c r="B1967" s="450"/>
      <c r="C1967" s="448"/>
      <c r="D1967" s="448"/>
      <c r="E1967" s="448"/>
      <c r="G1967" s="446"/>
      <c r="H1967" s="446"/>
      <c r="L1967" s="447"/>
      <c r="M1967" s="448"/>
      <c r="N1967" s="448"/>
      <c r="O1967" s="448"/>
    </row>
    <row r="1968" spans="1:15" s="43" customFormat="1">
      <c r="A1968" s="449"/>
      <c r="B1968" s="450"/>
      <c r="C1968" s="448"/>
      <c r="D1968" s="448"/>
      <c r="E1968" s="448"/>
      <c r="G1968" s="446"/>
      <c r="H1968" s="446"/>
      <c r="L1968" s="447"/>
      <c r="M1968" s="448"/>
      <c r="N1968" s="448"/>
      <c r="O1968" s="448"/>
    </row>
    <row r="1969" spans="1:15" s="43" customFormat="1">
      <c r="A1969" s="449"/>
      <c r="B1969" s="450"/>
      <c r="C1969" s="448"/>
      <c r="D1969" s="448"/>
      <c r="E1969" s="448"/>
      <c r="G1969" s="446"/>
      <c r="H1969" s="446"/>
      <c r="L1969" s="447"/>
      <c r="M1969" s="448"/>
      <c r="N1969" s="448"/>
      <c r="O1969" s="448"/>
    </row>
    <row r="1970" spans="1:15" s="43" customFormat="1">
      <c r="A1970" s="449"/>
      <c r="B1970" s="450"/>
      <c r="C1970" s="448"/>
      <c r="D1970" s="448"/>
      <c r="E1970" s="448"/>
      <c r="G1970" s="446"/>
      <c r="H1970" s="446"/>
      <c r="L1970" s="447"/>
      <c r="M1970" s="448"/>
      <c r="N1970" s="448"/>
      <c r="O1970" s="448"/>
    </row>
    <row r="1971" spans="1:15" s="43" customFormat="1">
      <c r="A1971" s="449"/>
      <c r="B1971" s="450"/>
      <c r="C1971" s="448"/>
      <c r="D1971" s="448"/>
      <c r="E1971" s="448"/>
      <c r="G1971" s="446"/>
      <c r="H1971" s="446"/>
      <c r="L1971" s="447"/>
      <c r="M1971" s="448"/>
      <c r="N1971" s="448"/>
      <c r="O1971" s="448"/>
    </row>
    <row r="1972" spans="1:15" s="43" customFormat="1">
      <c r="A1972" s="449"/>
      <c r="B1972" s="450"/>
      <c r="C1972" s="448"/>
      <c r="D1972" s="448"/>
      <c r="E1972" s="448"/>
      <c r="G1972" s="446"/>
      <c r="H1972" s="446"/>
      <c r="L1972" s="447"/>
      <c r="M1972" s="448"/>
      <c r="N1972" s="448"/>
      <c r="O1972" s="448"/>
    </row>
    <row r="1973" spans="1:15" s="43" customFormat="1">
      <c r="A1973" s="449"/>
      <c r="B1973" s="450"/>
      <c r="C1973" s="448"/>
      <c r="D1973" s="448"/>
      <c r="E1973" s="448"/>
      <c r="G1973" s="446"/>
      <c r="H1973" s="446"/>
      <c r="L1973" s="447"/>
      <c r="M1973" s="448"/>
      <c r="N1973" s="448"/>
      <c r="O1973" s="448"/>
    </row>
    <row r="1974" spans="1:15" s="43" customFormat="1">
      <c r="A1974" s="449"/>
      <c r="B1974" s="450"/>
      <c r="C1974" s="448"/>
      <c r="D1974" s="448"/>
      <c r="E1974" s="448"/>
      <c r="G1974" s="446"/>
      <c r="H1974" s="446"/>
      <c r="L1974" s="447"/>
      <c r="M1974" s="448"/>
      <c r="N1974" s="448"/>
      <c r="O1974" s="448"/>
    </row>
    <row r="1975" spans="1:15" s="43" customFormat="1">
      <c r="A1975" s="449"/>
      <c r="B1975" s="450"/>
      <c r="C1975" s="448"/>
      <c r="D1975" s="448"/>
      <c r="E1975" s="448"/>
      <c r="G1975" s="446"/>
      <c r="H1975" s="446"/>
      <c r="L1975" s="447"/>
      <c r="M1975" s="448"/>
      <c r="N1975" s="448"/>
      <c r="O1975" s="448"/>
    </row>
    <row r="1976" spans="1:15" s="43" customFormat="1">
      <c r="A1976" s="449"/>
      <c r="B1976" s="450"/>
      <c r="C1976" s="448"/>
      <c r="D1976" s="448"/>
      <c r="E1976" s="448"/>
      <c r="G1976" s="446"/>
      <c r="H1976" s="446"/>
      <c r="L1976" s="447"/>
      <c r="M1976" s="448"/>
      <c r="N1976" s="448"/>
      <c r="O1976" s="448"/>
    </row>
    <row r="1977" spans="1:15" s="43" customFormat="1">
      <c r="A1977" s="449"/>
      <c r="B1977" s="450"/>
      <c r="C1977" s="448"/>
      <c r="D1977" s="448"/>
      <c r="E1977" s="448"/>
      <c r="G1977" s="446"/>
      <c r="H1977" s="446"/>
      <c r="L1977" s="447"/>
      <c r="M1977" s="448"/>
      <c r="N1977" s="448"/>
      <c r="O1977" s="448"/>
    </row>
    <row r="1978" spans="1:15" s="43" customFormat="1">
      <c r="A1978" s="449"/>
      <c r="B1978" s="450"/>
      <c r="C1978" s="448"/>
      <c r="D1978" s="448"/>
      <c r="E1978" s="448"/>
      <c r="G1978" s="446"/>
      <c r="H1978" s="446"/>
      <c r="L1978" s="447"/>
      <c r="M1978" s="448"/>
      <c r="N1978" s="448"/>
      <c r="O1978" s="448"/>
    </row>
    <row r="1979" spans="1:15" s="43" customFormat="1">
      <c r="A1979" s="449"/>
      <c r="B1979" s="450"/>
      <c r="C1979" s="448"/>
      <c r="D1979" s="448"/>
      <c r="E1979" s="448"/>
      <c r="G1979" s="446"/>
      <c r="H1979" s="446"/>
      <c r="L1979" s="447"/>
      <c r="M1979" s="448"/>
      <c r="N1979" s="448"/>
      <c r="O1979" s="448"/>
    </row>
    <row r="1980" spans="1:15" s="43" customFormat="1">
      <c r="A1980" s="449"/>
      <c r="B1980" s="450"/>
      <c r="C1980" s="448"/>
      <c r="D1980" s="448"/>
      <c r="E1980" s="448"/>
      <c r="G1980" s="446"/>
      <c r="H1980" s="446"/>
      <c r="L1980" s="447"/>
      <c r="M1980" s="448"/>
      <c r="N1980" s="448"/>
      <c r="O1980" s="448"/>
    </row>
    <row r="1981" spans="1:15" s="43" customFormat="1">
      <c r="A1981" s="449"/>
      <c r="B1981" s="450"/>
      <c r="C1981" s="448"/>
      <c r="D1981" s="448"/>
      <c r="E1981" s="448"/>
      <c r="G1981" s="446"/>
      <c r="H1981" s="446"/>
      <c r="L1981" s="447"/>
      <c r="M1981" s="448"/>
      <c r="N1981" s="448"/>
      <c r="O1981" s="448"/>
    </row>
    <row r="1982" spans="1:15" s="43" customFormat="1">
      <c r="A1982" s="449"/>
      <c r="B1982" s="450"/>
      <c r="C1982" s="448"/>
      <c r="D1982" s="448"/>
      <c r="E1982" s="448"/>
      <c r="G1982" s="446"/>
      <c r="H1982" s="446"/>
      <c r="L1982" s="447"/>
      <c r="M1982" s="448"/>
      <c r="N1982" s="448"/>
      <c r="O1982" s="448"/>
    </row>
    <row r="1983" spans="1:15" s="43" customFormat="1">
      <c r="A1983" s="449"/>
      <c r="B1983" s="450"/>
      <c r="C1983" s="448"/>
      <c r="D1983" s="448"/>
      <c r="E1983" s="448"/>
      <c r="G1983" s="446"/>
      <c r="H1983" s="446"/>
      <c r="L1983" s="447"/>
      <c r="M1983" s="448"/>
      <c r="N1983" s="448"/>
      <c r="O1983" s="448"/>
    </row>
    <row r="1984" spans="1:15" s="43" customFormat="1">
      <c r="A1984" s="449"/>
      <c r="B1984" s="450"/>
      <c r="C1984" s="448"/>
      <c r="D1984" s="448"/>
      <c r="E1984" s="448"/>
      <c r="G1984" s="446"/>
      <c r="H1984" s="446"/>
      <c r="L1984" s="447"/>
      <c r="M1984" s="448"/>
      <c r="N1984" s="448"/>
      <c r="O1984" s="448"/>
    </row>
    <row r="1985" spans="1:15" s="43" customFormat="1">
      <c r="A1985" s="449"/>
      <c r="B1985" s="450"/>
      <c r="C1985" s="448"/>
      <c r="D1985" s="448"/>
      <c r="E1985" s="448"/>
      <c r="G1985" s="446"/>
      <c r="H1985" s="446"/>
      <c r="L1985" s="447"/>
      <c r="M1985" s="448"/>
      <c r="N1985" s="448"/>
      <c r="O1985" s="448"/>
    </row>
    <row r="1986" spans="1:15" s="43" customFormat="1">
      <c r="A1986" s="449"/>
      <c r="B1986" s="450"/>
      <c r="C1986" s="448"/>
      <c r="D1986" s="448"/>
      <c r="E1986" s="448"/>
      <c r="G1986" s="446"/>
      <c r="H1986" s="446"/>
      <c r="L1986" s="447"/>
      <c r="M1986" s="448"/>
      <c r="N1986" s="448"/>
      <c r="O1986" s="448"/>
    </row>
    <row r="1987" spans="1:15" s="43" customFormat="1">
      <c r="A1987" s="449"/>
      <c r="B1987" s="450"/>
      <c r="C1987" s="448"/>
      <c r="D1987" s="448"/>
      <c r="E1987" s="448"/>
      <c r="G1987" s="446"/>
      <c r="H1987" s="446"/>
      <c r="L1987" s="447"/>
      <c r="M1987" s="448"/>
      <c r="N1987" s="448"/>
      <c r="O1987" s="448"/>
    </row>
    <row r="1988" spans="1:15" s="43" customFormat="1">
      <c r="A1988" s="449"/>
      <c r="B1988" s="450"/>
      <c r="C1988" s="448"/>
      <c r="D1988" s="448"/>
      <c r="E1988" s="448"/>
      <c r="G1988" s="446"/>
      <c r="H1988" s="446"/>
      <c r="L1988" s="447"/>
      <c r="M1988" s="448"/>
      <c r="N1988" s="448"/>
      <c r="O1988" s="448"/>
    </row>
    <row r="1989" spans="1:15" s="43" customFormat="1">
      <c r="A1989" s="449"/>
      <c r="B1989" s="450"/>
      <c r="C1989" s="448"/>
      <c r="D1989" s="448"/>
      <c r="E1989" s="448"/>
      <c r="G1989" s="446"/>
      <c r="H1989" s="446"/>
      <c r="L1989" s="447"/>
      <c r="M1989" s="448"/>
      <c r="N1989" s="448"/>
      <c r="O1989" s="448"/>
    </row>
    <row r="1990" spans="1:15" s="43" customFormat="1">
      <c r="A1990" s="449"/>
      <c r="B1990" s="450"/>
      <c r="C1990" s="448"/>
      <c r="D1990" s="448"/>
      <c r="E1990" s="448"/>
      <c r="G1990" s="446"/>
      <c r="H1990" s="446"/>
      <c r="L1990" s="447"/>
      <c r="M1990" s="448"/>
      <c r="N1990" s="448"/>
      <c r="O1990" s="448"/>
    </row>
    <row r="1991" spans="1:15" s="43" customFormat="1">
      <c r="A1991" s="449"/>
      <c r="B1991" s="450"/>
      <c r="C1991" s="448"/>
      <c r="D1991" s="448"/>
      <c r="E1991" s="448"/>
      <c r="G1991" s="446"/>
      <c r="H1991" s="446"/>
      <c r="L1991" s="447"/>
      <c r="M1991" s="448"/>
      <c r="N1991" s="448"/>
      <c r="O1991" s="448"/>
    </row>
    <row r="1992" spans="1:15" s="43" customFormat="1">
      <c r="A1992" s="449"/>
      <c r="B1992" s="450"/>
      <c r="C1992" s="448"/>
      <c r="D1992" s="448"/>
      <c r="E1992" s="448"/>
      <c r="G1992" s="446"/>
      <c r="H1992" s="446"/>
      <c r="L1992" s="447"/>
      <c r="M1992" s="448"/>
      <c r="N1992" s="448"/>
      <c r="O1992" s="448"/>
    </row>
    <row r="1993" spans="1:15" s="43" customFormat="1">
      <c r="A1993" s="449"/>
      <c r="B1993" s="450"/>
      <c r="C1993" s="448"/>
      <c r="D1993" s="448"/>
      <c r="E1993" s="448"/>
      <c r="G1993" s="446"/>
      <c r="H1993" s="446"/>
      <c r="L1993" s="447"/>
      <c r="M1993" s="448"/>
      <c r="N1993" s="448"/>
      <c r="O1993" s="448"/>
    </row>
    <row r="1994" spans="1:15" s="43" customFormat="1">
      <c r="A1994" s="449"/>
      <c r="B1994" s="450"/>
      <c r="C1994" s="448"/>
      <c r="D1994" s="448"/>
      <c r="E1994" s="448"/>
      <c r="G1994" s="446"/>
      <c r="H1994" s="446"/>
      <c r="L1994" s="447"/>
      <c r="M1994" s="448"/>
      <c r="N1994" s="448"/>
      <c r="O1994" s="448"/>
    </row>
    <row r="1995" spans="1:15" s="43" customFormat="1">
      <c r="A1995" s="449"/>
      <c r="B1995" s="450"/>
      <c r="C1995" s="448"/>
      <c r="D1995" s="448"/>
      <c r="E1995" s="448"/>
      <c r="G1995" s="446"/>
      <c r="H1995" s="446"/>
      <c r="L1995" s="447"/>
      <c r="M1995" s="448"/>
      <c r="N1995" s="448"/>
      <c r="O1995" s="448"/>
    </row>
    <row r="1996" spans="1:15" s="43" customFormat="1">
      <c r="A1996" s="449"/>
      <c r="B1996" s="450"/>
      <c r="C1996" s="448"/>
      <c r="D1996" s="448"/>
      <c r="E1996" s="448"/>
      <c r="G1996" s="446"/>
      <c r="H1996" s="446"/>
      <c r="L1996" s="447"/>
      <c r="M1996" s="448"/>
      <c r="N1996" s="448"/>
      <c r="O1996" s="448"/>
    </row>
    <row r="1997" spans="1:15" s="43" customFormat="1">
      <c r="A1997" s="449"/>
      <c r="B1997" s="450"/>
      <c r="C1997" s="448"/>
      <c r="D1997" s="448"/>
      <c r="E1997" s="448"/>
      <c r="G1997" s="446"/>
      <c r="H1997" s="446"/>
      <c r="L1997" s="447"/>
      <c r="M1997" s="448"/>
      <c r="N1997" s="448"/>
      <c r="O1997" s="448"/>
    </row>
    <row r="1998" spans="1:15" s="43" customFormat="1">
      <c r="A1998" s="449"/>
      <c r="B1998" s="450"/>
      <c r="C1998" s="448"/>
      <c r="D1998" s="448"/>
      <c r="E1998" s="448"/>
      <c r="G1998" s="446"/>
      <c r="H1998" s="446"/>
      <c r="L1998" s="447"/>
      <c r="M1998" s="448"/>
      <c r="N1998" s="448"/>
      <c r="O1998" s="448"/>
    </row>
    <row r="1999" spans="1:15" s="43" customFormat="1">
      <c r="A1999" s="449"/>
      <c r="B1999" s="450"/>
      <c r="C1999" s="448"/>
      <c r="D1999" s="448"/>
      <c r="E1999" s="448"/>
      <c r="G1999" s="446"/>
      <c r="H1999" s="446"/>
      <c r="L1999" s="447"/>
      <c r="M1999" s="448"/>
      <c r="N1999" s="448"/>
      <c r="O1999" s="448"/>
    </row>
    <row r="2000" spans="1:15" s="43" customFormat="1">
      <c r="A2000" s="449"/>
      <c r="B2000" s="450"/>
      <c r="C2000" s="448"/>
      <c r="D2000" s="448"/>
      <c r="E2000" s="448"/>
      <c r="G2000" s="446"/>
      <c r="H2000" s="446"/>
      <c r="L2000" s="447"/>
      <c r="M2000" s="448"/>
      <c r="N2000" s="448"/>
      <c r="O2000" s="448"/>
    </row>
    <row r="2001" spans="1:15" s="43" customFormat="1">
      <c r="A2001" s="449"/>
      <c r="B2001" s="450"/>
      <c r="C2001" s="448"/>
      <c r="D2001" s="448"/>
      <c r="E2001" s="448"/>
      <c r="G2001" s="446"/>
      <c r="H2001" s="446"/>
      <c r="L2001" s="447"/>
      <c r="M2001" s="448"/>
      <c r="N2001" s="448"/>
      <c r="O2001" s="448"/>
    </row>
    <row r="2002" spans="1:15" s="43" customFormat="1">
      <c r="A2002" s="449"/>
      <c r="B2002" s="450"/>
      <c r="C2002" s="448"/>
      <c r="D2002" s="448"/>
      <c r="E2002" s="448"/>
      <c r="G2002" s="446"/>
      <c r="H2002" s="446"/>
      <c r="L2002" s="447"/>
      <c r="M2002" s="448"/>
      <c r="N2002" s="448"/>
      <c r="O2002" s="448"/>
    </row>
    <row r="2003" spans="1:15" s="43" customFormat="1">
      <c r="A2003" s="449"/>
      <c r="B2003" s="450"/>
      <c r="C2003" s="448"/>
      <c r="D2003" s="448"/>
      <c r="E2003" s="448"/>
      <c r="G2003" s="446"/>
      <c r="H2003" s="446"/>
      <c r="L2003" s="447"/>
      <c r="M2003" s="448"/>
      <c r="N2003" s="448"/>
      <c r="O2003" s="448"/>
    </row>
    <row r="2004" spans="1:15" s="43" customFormat="1">
      <c r="A2004" s="449"/>
      <c r="B2004" s="450"/>
      <c r="C2004" s="448"/>
      <c r="D2004" s="448"/>
      <c r="E2004" s="448"/>
      <c r="G2004" s="446"/>
      <c r="H2004" s="446"/>
      <c r="L2004" s="447"/>
      <c r="M2004" s="448"/>
      <c r="N2004" s="448"/>
      <c r="O2004" s="448"/>
    </row>
    <row r="2005" spans="1:15" s="43" customFormat="1">
      <c r="A2005" s="449"/>
      <c r="B2005" s="450"/>
      <c r="C2005" s="448"/>
      <c r="D2005" s="448"/>
      <c r="E2005" s="448"/>
      <c r="G2005" s="446"/>
      <c r="H2005" s="446"/>
      <c r="L2005" s="447"/>
      <c r="M2005" s="448"/>
      <c r="N2005" s="448"/>
      <c r="O2005" s="448"/>
    </row>
    <row r="2006" spans="1:15" s="43" customFormat="1">
      <c r="A2006" s="449"/>
      <c r="B2006" s="450"/>
      <c r="C2006" s="448"/>
      <c r="D2006" s="448"/>
      <c r="E2006" s="448"/>
      <c r="G2006" s="446"/>
      <c r="H2006" s="446"/>
      <c r="L2006" s="447"/>
      <c r="M2006" s="448"/>
      <c r="N2006" s="448"/>
      <c r="O2006" s="448"/>
    </row>
    <row r="2007" spans="1:15" s="43" customFormat="1">
      <c r="A2007" s="449"/>
      <c r="B2007" s="450"/>
      <c r="C2007" s="448"/>
      <c r="D2007" s="448"/>
      <c r="E2007" s="448"/>
      <c r="G2007" s="446"/>
      <c r="H2007" s="446"/>
      <c r="L2007" s="447"/>
      <c r="M2007" s="448"/>
      <c r="N2007" s="448"/>
      <c r="O2007" s="448"/>
    </row>
    <row r="2008" spans="1:15" s="43" customFormat="1">
      <c r="A2008" s="449"/>
      <c r="B2008" s="450"/>
      <c r="C2008" s="448"/>
      <c r="D2008" s="448"/>
      <c r="E2008" s="448"/>
      <c r="G2008" s="446"/>
      <c r="H2008" s="446"/>
      <c r="L2008" s="447"/>
      <c r="M2008" s="448"/>
      <c r="N2008" s="448"/>
      <c r="O2008" s="448"/>
    </row>
    <row r="2009" spans="1:15" s="43" customFormat="1">
      <c r="A2009" s="449"/>
      <c r="B2009" s="450"/>
      <c r="C2009" s="448"/>
      <c r="D2009" s="448"/>
      <c r="E2009" s="448"/>
      <c r="G2009" s="446"/>
      <c r="H2009" s="446"/>
      <c r="L2009" s="447"/>
      <c r="M2009" s="448"/>
      <c r="N2009" s="448"/>
      <c r="O2009" s="448"/>
    </row>
    <row r="2010" spans="1:15" s="43" customFormat="1">
      <c r="A2010" s="449"/>
      <c r="B2010" s="450"/>
      <c r="C2010" s="448"/>
      <c r="D2010" s="448"/>
      <c r="E2010" s="448"/>
      <c r="G2010" s="446"/>
      <c r="H2010" s="446"/>
      <c r="L2010" s="447"/>
      <c r="M2010" s="448"/>
      <c r="N2010" s="448"/>
      <c r="O2010" s="448"/>
    </row>
    <row r="2011" spans="1:15" s="43" customFormat="1">
      <c r="A2011" s="449"/>
      <c r="B2011" s="450"/>
      <c r="C2011" s="448"/>
      <c r="D2011" s="448"/>
      <c r="E2011" s="448"/>
      <c r="G2011" s="446"/>
      <c r="H2011" s="446"/>
      <c r="L2011" s="447"/>
      <c r="M2011" s="448"/>
      <c r="N2011" s="448"/>
      <c r="O2011" s="448"/>
    </row>
    <row r="2012" spans="1:15" s="43" customFormat="1">
      <c r="A2012" s="449"/>
      <c r="B2012" s="450"/>
      <c r="C2012" s="448"/>
      <c r="D2012" s="448"/>
      <c r="E2012" s="448"/>
      <c r="G2012" s="446"/>
      <c r="H2012" s="446"/>
      <c r="L2012" s="447"/>
      <c r="M2012" s="448"/>
      <c r="N2012" s="448"/>
      <c r="O2012" s="448"/>
    </row>
    <row r="2013" spans="1:15" s="43" customFormat="1">
      <c r="A2013" s="449"/>
      <c r="B2013" s="450"/>
      <c r="C2013" s="448"/>
      <c r="D2013" s="448"/>
      <c r="E2013" s="448"/>
      <c r="G2013" s="446"/>
      <c r="H2013" s="446"/>
      <c r="L2013" s="447"/>
      <c r="M2013" s="448"/>
      <c r="N2013" s="448"/>
      <c r="O2013" s="448"/>
    </row>
    <row r="2014" spans="1:15" s="43" customFormat="1">
      <c r="A2014" s="449"/>
      <c r="B2014" s="450"/>
      <c r="C2014" s="448"/>
      <c r="D2014" s="448"/>
      <c r="E2014" s="448"/>
      <c r="G2014" s="446"/>
      <c r="H2014" s="446"/>
      <c r="L2014" s="447"/>
      <c r="M2014" s="448"/>
      <c r="N2014" s="448"/>
      <c r="O2014" s="448"/>
    </row>
    <row r="2015" spans="1:15" s="43" customFormat="1">
      <c r="A2015" s="449"/>
      <c r="B2015" s="450"/>
      <c r="C2015" s="448"/>
      <c r="D2015" s="448"/>
      <c r="E2015" s="448"/>
      <c r="G2015" s="446"/>
      <c r="H2015" s="446"/>
      <c r="L2015" s="447"/>
      <c r="M2015" s="448"/>
      <c r="N2015" s="448"/>
      <c r="O2015" s="448"/>
    </row>
    <row r="2016" spans="1:15" s="43" customFormat="1">
      <c r="A2016" s="449"/>
      <c r="B2016" s="450"/>
      <c r="C2016" s="448"/>
      <c r="D2016" s="448"/>
      <c r="E2016" s="448"/>
      <c r="G2016" s="446"/>
      <c r="H2016" s="446"/>
      <c r="L2016" s="447"/>
      <c r="M2016" s="448"/>
      <c r="N2016" s="448"/>
      <c r="O2016" s="448"/>
    </row>
    <row r="2017" spans="1:15" s="43" customFormat="1">
      <c r="A2017" s="449"/>
      <c r="B2017" s="450"/>
      <c r="C2017" s="448"/>
      <c r="D2017" s="448"/>
      <c r="E2017" s="448"/>
      <c r="G2017" s="446"/>
      <c r="H2017" s="446"/>
      <c r="L2017" s="447"/>
      <c r="M2017" s="448"/>
      <c r="N2017" s="448"/>
      <c r="O2017" s="448"/>
    </row>
    <row r="2018" spans="1:15" s="43" customFormat="1">
      <c r="A2018" s="449"/>
      <c r="B2018" s="450"/>
      <c r="C2018" s="448"/>
      <c r="D2018" s="448"/>
      <c r="E2018" s="448"/>
      <c r="G2018" s="446"/>
      <c r="H2018" s="446"/>
      <c r="L2018" s="447"/>
      <c r="M2018" s="448"/>
      <c r="N2018" s="448"/>
      <c r="O2018" s="448"/>
    </row>
    <row r="2019" spans="1:15" s="43" customFormat="1">
      <c r="A2019" s="449"/>
      <c r="B2019" s="450"/>
      <c r="C2019" s="448"/>
      <c r="D2019" s="448"/>
      <c r="E2019" s="448"/>
      <c r="G2019" s="446"/>
      <c r="H2019" s="446"/>
      <c r="L2019" s="447"/>
      <c r="M2019" s="448"/>
      <c r="N2019" s="448"/>
      <c r="O2019" s="448"/>
    </row>
    <row r="2020" spans="1:15" s="43" customFormat="1">
      <c r="A2020" s="449"/>
      <c r="B2020" s="450"/>
      <c r="C2020" s="448"/>
      <c r="D2020" s="448"/>
      <c r="E2020" s="448"/>
      <c r="G2020" s="446"/>
      <c r="H2020" s="446"/>
      <c r="L2020" s="447"/>
      <c r="M2020" s="448"/>
      <c r="N2020" s="448"/>
      <c r="O2020" s="448"/>
    </row>
    <row r="2021" spans="1:15" s="43" customFormat="1">
      <c r="A2021" s="449"/>
      <c r="B2021" s="450"/>
      <c r="C2021" s="448"/>
      <c r="D2021" s="448"/>
      <c r="E2021" s="448"/>
      <c r="G2021" s="446"/>
      <c r="H2021" s="446"/>
      <c r="L2021" s="447"/>
      <c r="M2021" s="448"/>
      <c r="N2021" s="448"/>
      <c r="O2021" s="448"/>
    </row>
    <row r="2022" spans="1:15" s="43" customFormat="1">
      <c r="A2022" s="449"/>
      <c r="B2022" s="450"/>
      <c r="C2022" s="448"/>
      <c r="D2022" s="448"/>
      <c r="E2022" s="448"/>
      <c r="G2022" s="446"/>
      <c r="H2022" s="446"/>
      <c r="L2022" s="447"/>
      <c r="M2022" s="448"/>
      <c r="N2022" s="448"/>
      <c r="O2022" s="448"/>
    </row>
    <row r="2023" spans="1:15" s="43" customFormat="1">
      <c r="A2023" s="449"/>
      <c r="B2023" s="450"/>
      <c r="C2023" s="448"/>
      <c r="D2023" s="448"/>
      <c r="E2023" s="448"/>
      <c r="G2023" s="446"/>
      <c r="H2023" s="446"/>
      <c r="L2023" s="447"/>
      <c r="M2023" s="448"/>
      <c r="N2023" s="448"/>
      <c r="O2023" s="448"/>
    </row>
    <row r="2024" spans="1:15" s="43" customFormat="1">
      <c r="A2024" s="449"/>
      <c r="B2024" s="450"/>
      <c r="C2024" s="448"/>
      <c r="D2024" s="448"/>
      <c r="E2024" s="448"/>
      <c r="G2024" s="446"/>
      <c r="H2024" s="446"/>
      <c r="L2024" s="447"/>
      <c r="M2024" s="448"/>
      <c r="N2024" s="448"/>
      <c r="O2024" s="448"/>
    </row>
    <row r="2025" spans="1:15" s="43" customFormat="1">
      <c r="A2025" s="449"/>
      <c r="B2025" s="450"/>
      <c r="C2025" s="448"/>
      <c r="D2025" s="448"/>
      <c r="E2025" s="448"/>
      <c r="G2025" s="446"/>
      <c r="H2025" s="446"/>
      <c r="L2025" s="447"/>
      <c r="M2025" s="448"/>
      <c r="N2025" s="448"/>
      <c r="O2025" s="448"/>
    </row>
    <row r="2026" spans="1:15" s="43" customFormat="1">
      <c r="A2026" s="449"/>
      <c r="B2026" s="450"/>
      <c r="C2026" s="448"/>
      <c r="D2026" s="448"/>
      <c r="E2026" s="448"/>
      <c r="G2026" s="446"/>
      <c r="H2026" s="446"/>
      <c r="L2026" s="447"/>
      <c r="M2026" s="448"/>
      <c r="N2026" s="448"/>
      <c r="O2026" s="448"/>
    </row>
    <row r="2027" spans="1:15" s="43" customFormat="1">
      <c r="A2027" s="449"/>
      <c r="B2027" s="450"/>
      <c r="C2027" s="448"/>
      <c r="D2027" s="448"/>
      <c r="E2027" s="448"/>
      <c r="G2027" s="446"/>
      <c r="H2027" s="446"/>
      <c r="L2027" s="447"/>
      <c r="M2027" s="448"/>
      <c r="N2027" s="448"/>
      <c r="O2027" s="448"/>
    </row>
    <row r="2028" spans="1:15" s="43" customFormat="1">
      <c r="A2028" s="449"/>
      <c r="B2028" s="450"/>
      <c r="C2028" s="448"/>
      <c r="D2028" s="448"/>
      <c r="E2028" s="448"/>
      <c r="G2028" s="446"/>
      <c r="H2028" s="446"/>
      <c r="L2028" s="447"/>
      <c r="M2028" s="448"/>
      <c r="N2028" s="448"/>
      <c r="O2028" s="448"/>
    </row>
    <row r="2029" spans="1:15" s="43" customFormat="1">
      <c r="A2029" s="449"/>
      <c r="B2029" s="450"/>
      <c r="C2029" s="448"/>
      <c r="D2029" s="448"/>
      <c r="E2029" s="448"/>
      <c r="G2029" s="446"/>
      <c r="H2029" s="446"/>
      <c r="L2029" s="447"/>
      <c r="M2029" s="448"/>
      <c r="N2029" s="448"/>
      <c r="O2029" s="448"/>
    </row>
    <row r="2030" spans="1:15" s="43" customFormat="1">
      <c r="A2030" s="449"/>
      <c r="B2030" s="450"/>
      <c r="C2030" s="448"/>
      <c r="D2030" s="448"/>
      <c r="E2030" s="448"/>
      <c r="G2030" s="446"/>
      <c r="H2030" s="446"/>
      <c r="L2030" s="447"/>
      <c r="M2030" s="448"/>
      <c r="N2030" s="448"/>
      <c r="O2030" s="448"/>
    </row>
    <row r="2031" spans="1:15" s="43" customFormat="1">
      <c r="A2031" s="449"/>
      <c r="B2031" s="450"/>
      <c r="C2031" s="448"/>
      <c r="D2031" s="448"/>
      <c r="E2031" s="448"/>
      <c r="G2031" s="446"/>
      <c r="H2031" s="446"/>
      <c r="L2031" s="447"/>
      <c r="M2031" s="448"/>
      <c r="N2031" s="448"/>
      <c r="O2031" s="448"/>
    </row>
    <row r="2032" spans="1:15" s="43" customFormat="1">
      <c r="A2032" s="449"/>
      <c r="B2032" s="450"/>
      <c r="C2032" s="448"/>
      <c r="D2032" s="448"/>
      <c r="E2032" s="448"/>
      <c r="G2032" s="446"/>
      <c r="H2032" s="446"/>
      <c r="L2032" s="447"/>
      <c r="M2032" s="448"/>
      <c r="N2032" s="448"/>
      <c r="O2032" s="448"/>
    </row>
    <row r="2033" spans="1:15" s="43" customFormat="1">
      <c r="A2033" s="449"/>
      <c r="B2033" s="450"/>
      <c r="C2033" s="448"/>
      <c r="D2033" s="448"/>
      <c r="E2033" s="448"/>
      <c r="G2033" s="446"/>
      <c r="H2033" s="446"/>
      <c r="L2033" s="447"/>
      <c r="M2033" s="448"/>
      <c r="N2033" s="448"/>
      <c r="O2033" s="448"/>
    </row>
    <row r="2034" spans="1:15" s="43" customFormat="1">
      <c r="A2034" s="449"/>
      <c r="B2034" s="450"/>
      <c r="C2034" s="448"/>
      <c r="D2034" s="448"/>
      <c r="E2034" s="448"/>
      <c r="G2034" s="446"/>
      <c r="H2034" s="446"/>
      <c r="L2034" s="447"/>
      <c r="M2034" s="448"/>
      <c r="N2034" s="448"/>
      <c r="O2034" s="448"/>
    </row>
    <row r="2035" spans="1:15" s="43" customFormat="1">
      <c r="A2035" s="449"/>
      <c r="B2035" s="450"/>
      <c r="C2035" s="448"/>
      <c r="D2035" s="448"/>
      <c r="E2035" s="448"/>
      <c r="G2035" s="446"/>
      <c r="H2035" s="446"/>
      <c r="L2035" s="447"/>
      <c r="M2035" s="448"/>
      <c r="N2035" s="448"/>
      <c r="O2035" s="448"/>
    </row>
    <row r="2036" spans="1:15" s="43" customFormat="1">
      <c r="A2036" s="449"/>
      <c r="B2036" s="450"/>
      <c r="C2036" s="448"/>
      <c r="D2036" s="448"/>
      <c r="E2036" s="448"/>
      <c r="G2036" s="446"/>
      <c r="H2036" s="446"/>
      <c r="L2036" s="447"/>
      <c r="M2036" s="448"/>
      <c r="N2036" s="448"/>
      <c r="O2036" s="448"/>
    </row>
    <row r="2037" spans="1:15" s="43" customFormat="1">
      <c r="A2037" s="449"/>
      <c r="B2037" s="450"/>
      <c r="C2037" s="448"/>
      <c r="D2037" s="448"/>
      <c r="E2037" s="448"/>
      <c r="G2037" s="446"/>
      <c r="H2037" s="446"/>
      <c r="L2037" s="447"/>
      <c r="M2037" s="448"/>
      <c r="N2037" s="448"/>
      <c r="O2037" s="448"/>
    </row>
    <row r="2038" spans="1:15" s="43" customFormat="1">
      <c r="A2038" s="449"/>
      <c r="B2038" s="450"/>
      <c r="C2038" s="448"/>
      <c r="D2038" s="448"/>
      <c r="E2038" s="448"/>
      <c r="G2038" s="446"/>
      <c r="H2038" s="446"/>
      <c r="L2038" s="447"/>
      <c r="M2038" s="448"/>
      <c r="N2038" s="448"/>
      <c r="O2038" s="448"/>
    </row>
    <row r="2039" spans="1:15" s="43" customFormat="1">
      <c r="A2039" s="449"/>
      <c r="B2039" s="450"/>
      <c r="C2039" s="448"/>
      <c r="D2039" s="448"/>
      <c r="E2039" s="448"/>
      <c r="G2039" s="446"/>
      <c r="H2039" s="446"/>
      <c r="L2039" s="447"/>
      <c r="M2039" s="448"/>
      <c r="N2039" s="448"/>
      <c r="O2039" s="448"/>
    </row>
    <row r="2040" spans="1:15" s="43" customFormat="1">
      <c r="A2040" s="449"/>
      <c r="B2040" s="450"/>
      <c r="C2040" s="448"/>
      <c r="D2040" s="448"/>
      <c r="E2040" s="448"/>
      <c r="G2040" s="446"/>
      <c r="H2040" s="446"/>
      <c r="L2040" s="447"/>
      <c r="M2040" s="448"/>
      <c r="N2040" s="448"/>
      <c r="O2040" s="448"/>
    </row>
    <row r="2041" spans="1:15" s="43" customFormat="1">
      <c r="A2041" s="449"/>
      <c r="B2041" s="450"/>
      <c r="C2041" s="448"/>
      <c r="D2041" s="448"/>
      <c r="E2041" s="448"/>
      <c r="G2041" s="446"/>
      <c r="H2041" s="446"/>
      <c r="L2041" s="447"/>
      <c r="M2041" s="448"/>
      <c r="N2041" s="448"/>
      <c r="O2041" s="448"/>
    </row>
    <row r="2042" spans="1:15" s="43" customFormat="1">
      <c r="A2042" s="449"/>
      <c r="B2042" s="450"/>
      <c r="C2042" s="448"/>
      <c r="D2042" s="448"/>
      <c r="E2042" s="448"/>
      <c r="G2042" s="446"/>
      <c r="H2042" s="446"/>
      <c r="L2042" s="447"/>
      <c r="M2042" s="448"/>
      <c r="N2042" s="448"/>
      <c r="O2042" s="448"/>
    </row>
    <row r="2043" spans="1:15" s="43" customFormat="1">
      <c r="A2043" s="449"/>
      <c r="B2043" s="450"/>
      <c r="C2043" s="448"/>
      <c r="D2043" s="448"/>
      <c r="E2043" s="448"/>
      <c r="G2043" s="446"/>
      <c r="H2043" s="446"/>
      <c r="L2043" s="447"/>
      <c r="M2043" s="448"/>
      <c r="N2043" s="448"/>
      <c r="O2043" s="448"/>
    </row>
    <row r="2044" spans="1:15" s="43" customFormat="1">
      <c r="A2044" s="449"/>
      <c r="B2044" s="450"/>
      <c r="C2044" s="448"/>
      <c r="D2044" s="448"/>
      <c r="E2044" s="448"/>
      <c r="G2044" s="446"/>
      <c r="H2044" s="446"/>
      <c r="L2044" s="447"/>
      <c r="M2044" s="448"/>
      <c r="N2044" s="448"/>
      <c r="O2044" s="448"/>
    </row>
    <row r="2045" spans="1:15" s="43" customFormat="1">
      <c r="A2045" s="449"/>
      <c r="B2045" s="450"/>
      <c r="C2045" s="448"/>
      <c r="D2045" s="448"/>
      <c r="E2045" s="448"/>
      <c r="G2045" s="446"/>
      <c r="H2045" s="446"/>
      <c r="L2045" s="447"/>
      <c r="M2045" s="448"/>
      <c r="N2045" s="448"/>
      <c r="O2045" s="448"/>
    </row>
    <row r="2046" spans="1:15" s="43" customFormat="1">
      <c r="A2046" s="449"/>
      <c r="B2046" s="450"/>
      <c r="C2046" s="448"/>
      <c r="D2046" s="448"/>
      <c r="E2046" s="448"/>
      <c r="G2046" s="446"/>
      <c r="H2046" s="446"/>
      <c r="L2046" s="447"/>
      <c r="M2046" s="448"/>
      <c r="N2046" s="448"/>
      <c r="O2046" s="448"/>
    </row>
    <row r="2047" spans="1:15" s="43" customFormat="1">
      <c r="A2047" s="449"/>
      <c r="B2047" s="450"/>
      <c r="C2047" s="448"/>
      <c r="D2047" s="448"/>
      <c r="E2047" s="448"/>
      <c r="G2047" s="446"/>
      <c r="H2047" s="446"/>
      <c r="L2047" s="447"/>
      <c r="M2047" s="448"/>
      <c r="N2047" s="448"/>
      <c r="O2047" s="448"/>
    </row>
    <row r="2048" spans="1:15" s="43" customFormat="1">
      <c r="A2048" s="449"/>
      <c r="B2048" s="450"/>
      <c r="C2048" s="448"/>
      <c r="D2048" s="448"/>
      <c r="E2048" s="448"/>
      <c r="G2048" s="446"/>
      <c r="H2048" s="446"/>
      <c r="L2048" s="447"/>
      <c r="M2048" s="448"/>
      <c r="N2048" s="448"/>
      <c r="O2048" s="448"/>
    </row>
    <row r="2049" spans="1:15" s="43" customFormat="1">
      <c r="A2049" s="449"/>
      <c r="B2049" s="450"/>
      <c r="C2049" s="448"/>
      <c r="D2049" s="448"/>
      <c r="E2049" s="448"/>
      <c r="G2049" s="446"/>
      <c r="H2049" s="446"/>
      <c r="L2049" s="447"/>
      <c r="M2049" s="448"/>
      <c r="N2049" s="448"/>
      <c r="O2049" s="448"/>
    </row>
    <row r="2050" spans="1:15" s="43" customFormat="1">
      <c r="A2050" s="449"/>
      <c r="B2050" s="450"/>
      <c r="C2050" s="448"/>
      <c r="D2050" s="448"/>
      <c r="E2050" s="448"/>
      <c r="G2050" s="446"/>
      <c r="H2050" s="446"/>
      <c r="L2050" s="447"/>
      <c r="M2050" s="448"/>
      <c r="N2050" s="448"/>
      <c r="O2050" s="448"/>
    </row>
    <row r="2051" spans="1:15" s="43" customFormat="1">
      <c r="A2051" s="449"/>
      <c r="B2051" s="450"/>
      <c r="C2051" s="448"/>
      <c r="D2051" s="448"/>
      <c r="E2051" s="448"/>
      <c r="G2051" s="446"/>
      <c r="H2051" s="446"/>
      <c r="L2051" s="447"/>
      <c r="M2051" s="448"/>
      <c r="N2051" s="448"/>
      <c r="O2051" s="448"/>
    </row>
    <row r="2052" spans="1:15" s="43" customFormat="1">
      <c r="A2052" s="449"/>
      <c r="B2052" s="450"/>
      <c r="C2052" s="448"/>
      <c r="D2052" s="448"/>
      <c r="E2052" s="448"/>
      <c r="G2052" s="446"/>
      <c r="H2052" s="446"/>
      <c r="L2052" s="447"/>
      <c r="M2052" s="448"/>
      <c r="N2052" s="448"/>
      <c r="O2052" s="448"/>
    </row>
    <row r="2053" spans="1:15" s="43" customFormat="1">
      <c r="A2053" s="449"/>
      <c r="B2053" s="450"/>
      <c r="C2053" s="448"/>
      <c r="D2053" s="448"/>
      <c r="E2053" s="448"/>
      <c r="G2053" s="446"/>
      <c r="H2053" s="446"/>
      <c r="L2053" s="447"/>
      <c r="M2053" s="448"/>
      <c r="N2053" s="448"/>
      <c r="O2053" s="448"/>
    </row>
    <row r="2054" spans="1:15" s="43" customFormat="1">
      <c r="A2054" s="449"/>
      <c r="B2054" s="450"/>
      <c r="C2054" s="448"/>
      <c r="D2054" s="448"/>
      <c r="E2054" s="448"/>
      <c r="G2054" s="446"/>
      <c r="H2054" s="446"/>
      <c r="L2054" s="447"/>
      <c r="M2054" s="448"/>
      <c r="N2054" s="448"/>
      <c r="O2054" s="448"/>
    </row>
    <row r="2055" spans="1:15" s="43" customFormat="1">
      <c r="A2055" s="449"/>
      <c r="B2055" s="450"/>
      <c r="C2055" s="448"/>
      <c r="D2055" s="448"/>
      <c r="E2055" s="448"/>
      <c r="G2055" s="446"/>
      <c r="H2055" s="446"/>
      <c r="L2055" s="447"/>
      <c r="M2055" s="448"/>
      <c r="N2055" s="448"/>
      <c r="O2055" s="448"/>
    </row>
    <row r="2056" spans="1:15" s="43" customFormat="1">
      <c r="A2056" s="449"/>
      <c r="B2056" s="450"/>
      <c r="C2056" s="448"/>
      <c r="D2056" s="448"/>
      <c r="E2056" s="448"/>
      <c r="G2056" s="446"/>
      <c r="H2056" s="446"/>
      <c r="L2056" s="447"/>
      <c r="M2056" s="448"/>
      <c r="N2056" s="448"/>
      <c r="O2056" s="448"/>
    </row>
    <row r="2057" spans="1:15" s="43" customFormat="1">
      <c r="A2057" s="449"/>
      <c r="B2057" s="450"/>
      <c r="C2057" s="448"/>
      <c r="D2057" s="448"/>
      <c r="E2057" s="448"/>
      <c r="G2057" s="446"/>
      <c r="H2057" s="446"/>
      <c r="L2057" s="447"/>
      <c r="M2057" s="448"/>
      <c r="N2057" s="448"/>
      <c r="O2057" s="448"/>
    </row>
    <row r="2058" spans="1:15" s="43" customFormat="1">
      <c r="A2058" s="449"/>
      <c r="B2058" s="450"/>
      <c r="C2058" s="448"/>
      <c r="D2058" s="448"/>
      <c r="E2058" s="448"/>
      <c r="G2058" s="446"/>
      <c r="H2058" s="446"/>
      <c r="L2058" s="447"/>
      <c r="M2058" s="448"/>
      <c r="N2058" s="448"/>
      <c r="O2058" s="448"/>
    </row>
    <row r="2059" spans="1:15" s="43" customFormat="1">
      <c r="A2059" s="449"/>
      <c r="B2059" s="450"/>
      <c r="C2059" s="448"/>
      <c r="D2059" s="448"/>
      <c r="E2059" s="448"/>
      <c r="G2059" s="446"/>
      <c r="H2059" s="446"/>
      <c r="L2059" s="447"/>
      <c r="M2059" s="448"/>
      <c r="N2059" s="448"/>
      <c r="O2059" s="448"/>
    </row>
    <row r="2060" spans="1:15" s="43" customFormat="1">
      <c r="A2060" s="449"/>
      <c r="B2060" s="450"/>
      <c r="C2060" s="448"/>
      <c r="D2060" s="448"/>
      <c r="E2060" s="448"/>
      <c r="G2060" s="446"/>
      <c r="H2060" s="446"/>
      <c r="L2060" s="447"/>
      <c r="M2060" s="448"/>
      <c r="N2060" s="448"/>
      <c r="O2060" s="448"/>
    </row>
    <row r="2061" spans="1:15" s="43" customFormat="1">
      <c r="A2061" s="449"/>
      <c r="B2061" s="450"/>
      <c r="C2061" s="448"/>
      <c r="D2061" s="448"/>
      <c r="E2061" s="448"/>
      <c r="G2061" s="446"/>
      <c r="H2061" s="446"/>
      <c r="L2061" s="447"/>
      <c r="M2061" s="448"/>
      <c r="N2061" s="448"/>
      <c r="O2061" s="448"/>
    </row>
    <row r="2062" spans="1:15" s="43" customFormat="1">
      <c r="A2062" s="449"/>
      <c r="B2062" s="450"/>
      <c r="C2062" s="448"/>
      <c r="D2062" s="448"/>
      <c r="E2062" s="448"/>
      <c r="G2062" s="446"/>
      <c r="H2062" s="446"/>
      <c r="L2062" s="447"/>
      <c r="M2062" s="448"/>
      <c r="N2062" s="448"/>
      <c r="O2062" s="448"/>
    </row>
    <row r="2063" spans="1:15" s="43" customFormat="1">
      <c r="A2063" s="449"/>
      <c r="B2063" s="450"/>
      <c r="C2063" s="448"/>
      <c r="D2063" s="448"/>
      <c r="E2063" s="448"/>
      <c r="G2063" s="446"/>
      <c r="H2063" s="446"/>
      <c r="L2063" s="447"/>
      <c r="M2063" s="448"/>
      <c r="N2063" s="448"/>
      <c r="O2063" s="448"/>
    </row>
    <row r="2064" spans="1:15" s="43" customFormat="1">
      <c r="A2064" s="449"/>
      <c r="B2064" s="450"/>
      <c r="C2064" s="448"/>
      <c r="D2064" s="448"/>
      <c r="E2064" s="448"/>
      <c r="G2064" s="446"/>
      <c r="H2064" s="446"/>
      <c r="L2064" s="447"/>
      <c r="M2064" s="448"/>
      <c r="N2064" s="448"/>
      <c r="O2064" s="448"/>
    </row>
    <row r="2065" spans="1:15" s="43" customFormat="1">
      <c r="A2065" s="449"/>
      <c r="B2065" s="450"/>
      <c r="C2065" s="448"/>
      <c r="D2065" s="448"/>
      <c r="E2065" s="448"/>
      <c r="G2065" s="446"/>
      <c r="H2065" s="446"/>
      <c r="L2065" s="447"/>
      <c r="M2065" s="448"/>
      <c r="N2065" s="448"/>
      <c r="O2065" s="448"/>
    </row>
    <row r="2066" spans="1:15" s="43" customFormat="1">
      <c r="A2066" s="449"/>
      <c r="B2066" s="450"/>
      <c r="C2066" s="448"/>
      <c r="D2066" s="448"/>
      <c r="E2066" s="448"/>
      <c r="G2066" s="446"/>
      <c r="H2066" s="446"/>
      <c r="L2066" s="447"/>
      <c r="M2066" s="448"/>
      <c r="N2066" s="448"/>
      <c r="O2066" s="448"/>
    </row>
    <row r="2067" spans="1:15" s="43" customFormat="1">
      <c r="A2067" s="449"/>
      <c r="B2067" s="450"/>
      <c r="C2067" s="448"/>
      <c r="D2067" s="448"/>
      <c r="E2067" s="448"/>
      <c r="G2067" s="446"/>
      <c r="H2067" s="446"/>
      <c r="L2067" s="447"/>
      <c r="M2067" s="448"/>
      <c r="N2067" s="448"/>
      <c r="O2067" s="448"/>
    </row>
    <row r="2068" spans="1:15" s="43" customFormat="1">
      <c r="A2068" s="449"/>
      <c r="B2068" s="450"/>
      <c r="C2068" s="448"/>
      <c r="D2068" s="448"/>
      <c r="E2068" s="448"/>
      <c r="G2068" s="446"/>
      <c r="H2068" s="446"/>
      <c r="L2068" s="447"/>
      <c r="M2068" s="448"/>
      <c r="N2068" s="448"/>
      <c r="O2068" s="448"/>
    </row>
    <row r="2069" spans="1:15" s="43" customFormat="1">
      <c r="A2069" s="449"/>
      <c r="B2069" s="450"/>
      <c r="C2069" s="448"/>
      <c r="D2069" s="448"/>
      <c r="E2069" s="448"/>
      <c r="G2069" s="446"/>
      <c r="H2069" s="446"/>
      <c r="L2069" s="447"/>
      <c r="M2069" s="448"/>
      <c r="N2069" s="448"/>
      <c r="O2069" s="448"/>
    </row>
    <row r="2070" spans="1:15" s="43" customFormat="1">
      <c r="A2070" s="449"/>
      <c r="B2070" s="450"/>
      <c r="C2070" s="448"/>
      <c r="D2070" s="448"/>
      <c r="E2070" s="448"/>
      <c r="G2070" s="446"/>
      <c r="H2070" s="446"/>
      <c r="L2070" s="447"/>
      <c r="M2070" s="448"/>
      <c r="N2070" s="448"/>
      <c r="O2070" s="448"/>
    </row>
    <row r="2071" spans="1:15" s="43" customFormat="1">
      <c r="A2071" s="449"/>
      <c r="B2071" s="450"/>
      <c r="C2071" s="448"/>
      <c r="D2071" s="448"/>
      <c r="E2071" s="448"/>
      <c r="G2071" s="446"/>
      <c r="H2071" s="446"/>
      <c r="L2071" s="447"/>
      <c r="M2071" s="448"/>
      <c r="N2071" s="448"/>
      <c r="O2071" s="448"/>
    </row>
    <row r="2072" spans="1:15" s="43" customFormat="1">
      <c r="A2072" s="449"/>
      <c r="B2072" s="450"/>
      <c r="C2072" s="448"/>
      <c r="D2072" s="448"/>
      <c r="E2072" s="448"/>
      <c r="G2072" s="446"/>
      <c r="H2072" s="446"/>
      <c r="L2072" s="447"/>
      <c r="M2072" s="448"/>
      <c r="N2072" s="448"/>
      <c r="O2072" s="448"/>
    </row>
    <row r="2073" spans="1:15" s="43" customFormat="1">
      <c r="A2073" s="449"/>
      <c r="B2073" s="450"/>
      <c r="C2073" s="448"/>
      <c r="D2073" s="448"/>
      <c r="E2073" s="448"/>
      <c r="G2073" s="446"/>
      <c r="H2073" s="446"/>
      <c r="L2073" s="447"/>
      <c r="M2073" s="448"/>
      <c r="N2073" s="448"/>
      <c r="O2073" s="448"/>
    </row>
    <row r="2074" spans="1:15" s="43" customFormat="1">
      <c r="A2074" s="449"/>
      <c r="B2074" s="450"/>
      <c r="C2074" s="448"/>
      <c r="D2074" s="448"/>
      <c r="E2074" s="448"/>
      <c r="G2074" s="446"/>
      <c r="H2074" s="446"/>
      <c r="L2074" s="447"/>
      <c r="M2074" s="448"/>
      <c r="N2074" s="448"/>
      <c r="O2074" s="448"/>
    </row>
    <row r="2075" spans="1:15" s="43" customFormat="1">
      <c r="A2075" s="449"/>
      <c r="B2075" s="450"/>
      <c r="C2075" s="448"/>
      <c r="D2075" s="448"/>
      <c r="E2075" s="448"/>
      <c r="G2075" s="446"/>
      <c r="H2075" s="446"/>
      <c r="L2075" s="447"/>
      <c r="M2075" s="448"/>
      <c r="N2075" s="448"/>
      <c r="O2075" s="448"/>
    </row>
    <row r="2076" spans="1:15" s="43" customFormat="1">
      <c r="A2076" s="449"/>
      <c r="B2076" s="450"/>
      <c r="C2076" s="448"/>
      <c r="D2076" s="448"/>
      <c r="E2076" s="448"/>
      <c r="G2076" s="446"/>
      <c r="H2076" s="446"/>
      <c r="L2076" s="447"/>
      <c r="M2076" s="448"/>
      <c r="N2076" s="448"/>
      <c r="O2076" s="448"/>
    </row>
    <row r="2077" spans="1:15" s="43" customFormat="1">
      <c r="A2077" s="449"/>
      <c r="B2077" s="450"/>
      <c r="C2077" s="448"/>
      <c r="D2077" s="448"/>
      <c r="E2077" s="448"/>
      <c r="G2077" s="446"/>
      <c r="H2077" s="446"/>
      <c r="L2077" s="447"/>
      <c r="M2077" s="448"/>
      <c r="N2077" s="448"/>
      <c r="O2077" s="448"/>
    </row>
    <row r="2078" spans="1:15" s="43" customFormat="1">
      <c r="A2078" s="449"/>
      <c r="B2078" s="450"/>
      <c r="C2078" s="448"/>
      <c r="D2078" s="448"/>
      <c r="E2078" s="448"/>
      <c r="G2078" s="446"/>
      <c r="H2078" s="446"/>
      <c r="L2078" s="447"/>
      <c r="M2078" s="448"/>
      <c r="N2078" s="448"/>
      <c r="O2078" s="448"/>
    </row>
    <row r="2079" spans="1:15" s="43" customFormat="1">
      <c r="A2079" s="449"/>
      <c r="B2079" s="450"/>
      <c r="C2079" s="448"/>
      <c r="D2079" s="448"/>
      <c r="E2079" s="448"/>
      <c r="G2079" s="446"/>
      <c r="H2079" s="446"/>
      <c r="L2079" s="447"/>
      <c r="M2079" s="448"/>
      <c r="N2079" s="448"/>
      <c r="O2079" s="448"/>
    </row>
    <row r="2080" spans="1:15" s="43" customFormat="1">
      <c r="A2080" s="449"/>
      <c r="B2080" s="450"/>
      <c r="C2080" s="448"/>
      <c r="D2080" s="448"/>
      <c r="E2080" s="448"/>
      <c r="G2080" s="446"/>
      <c r="H2080" s="446"/>
      <c r="L2080" s="447"/>
      <c r="M2080" s="448"/>
      <c r="N2080" s="448"/>
      <c r="O2080" s="448"/>
    </row>
    <row r="2081" spans="1:15" s="43" customFormat="1">
      <c r="A2081" s="449"/>
      <c r="B2081" s="450"/>
      <c r="C2081" s="448"/>
      <c r="D2081" s="448"/>
      <c r="E2081" s="448"/>
      <c r="G2081" s="446"/>
      <c r="H2081" s="446"/>
      <c r="L2081" s="447"/>
      <c r="M2081" s="448"/>
      <c r="N2081" s="448"/>
      <c r="O2081" s="448"/>
    </row>
    <row r="2082" spans="1:15" s="43" customFormat="1">
      <c r="A2082" s="449"/>
      <c r="B2082" s="450"/>
      <c r="C2082" s="448"/>
      <c r="D2082" s="448"/>
      <c r="E2082" s="448"/>
      <c r="G2082" s="446"/>
      <c r="H2082" s="446"/>
      <c r="L2082" s="447"/>
      <c r="M2082" s="448"/>
      <c r="N2082" s="448"/>
      <c r="O2082" s="448"/>
    </row>
    <row r="2083" spans="1:15" s="43" customFormat="1">
      <c r="A2083" s="449"/>
      <c r="B2083" s="450"/>
      <c r="C2083" s="448"/>
      <c r="D2083" s="448"/>
      <c r="E2083" s="448"/>
      <c r="G2083" s="446"/>
      <c r="H2083" s="446"/>
      <c r="L2083" s="447"/>
      <c r="M2083" s="448"/>
      <c r="N2083" s="448"/>
      <c r="O2083" s="448"/>
    </row>
    <row r="2084" spans="1:15" s="43" customFormat="1">
      <c r="A2084" s="449"/>
      <c r="B2084" s="450"/>
      <c r="C2084" s="448"/>
      <c r="D2084" s="448"/>
      <c r="E2084" s="448"/>
      <c r="G2084" s="446"/>
      <c r="H2084" s="446"/>
      <c r="L2084" s="447"/>
      <c r="M2084" s="448"/>
      <c r="N2084" s="448"/>
      <c r="O2084" s="448"/>
    </row>
    <row r="2085" spans="1:15" s="43" customFormat="1">
      <c r="A2085" s="449"/>
      <c r="B2085" s="450"/>
      <c r="C2085" s="448"/>
      <c r="D2085" s="448"/>
      <c r="E2085" s="448"/>
      <c r="G2085" s="446"/>
      <c r="H2085" s="446"/>
      <c r="L2085" s="447"/>
      <c r="M2085" s="448"/>
      <c r="N2085" s="448"/>
      <c r="O2085" s="448"/>
    </row>
    <row r="2086" spans="1:15" s="43" customFormat="1">
      <c r="A2086" s="449"/>
      <c r="B2086" s="450"/>
      <c r="C2086" s="448"/>
      <c r="D2086" s="448"/>
      <c r="E2086" s="448"/>
      <c r="G2086" s="446"/>
      <c r="H2086" s="446"/>
      <c r="L2086" s="447"/>
      <c r="M2086" s="448"/>
      <c r="N2086" s="448"/>
      <c r="O2086" s="448"/>
    </row>
    <row r="2087" spans="1:15" s="43" customFormat="1">
      <c r="A2087" s="449"/>
      <c r="B2087" s="450"/>
      <c r="C2087" s="448"/>
      <c r="D2087" s="448"/>
      <c r="E2087" s="448"/>
      <c r="G2087" s="446"/>
      <c r="H2087" s="446"/>
      <c r="L2087" s="447"/>
      <c r="M2087" s="448"/>
      <c r="N2087" s="448"/>
      <c r="O2087" s="448"/>
    </row>
    <row r="2088" spans="1:15" s="43" customFormat="1">
      <c r="A2088" s="449"/>
      <c r="B2088" s="450"/>
      <c r="C2088" s="448"/>
      <c r="D2088" s="448"/>
      <c r="E2088" s="448"/>
      <c r="G2088" s="446"/>
      <c r="H2088" s="446"/>
      <c r="L2088" s="447"/>
      <c r="M2088" s="448"/>
      <c r="N2088" s="448"/>
      <c r="O2088" s="448"/>
    </row>
    <row r="2089" spans="1:15" s="43" customFormat="1">
      <c r="A2089" s="449"/>
      <c r="B2089" s="450"/>
      <c r="C2089" s="448"/>
      <c r="D2089" s="448"/>
      <c r="E2089" s="448"/>
      <c r="G2089" s="446"/>
      <c r="H2089" s="446"/>
      <c r="L2089" s="447"/>
      <c r="M2089" s="448"/>
      <c r="N2089" s="448"/>
      <c r="O2089" s="448"/>
    </row>
    <row r="2090" spans="1:15" s="43" customFormat="1">
      <c r="A2090" s="449"/>
      <c r="B2090" s="450"/>
      <c r="C2090" s="448"/>
      <c r="D2090" s="448"/>
      <c r="E2090" s="448"/>
      <c r="G2090" s="446"/>
      <c r="H2090" s="446"/>
      <c r="L2090" s="447"/>
      <c r="M2090" s="448"/>
      <c r="N2090" s="448"/>
      <c r="O2090" s="448"/>
    </row>
    <row r="2091" spans="1:15" s="43" customFormat="1">
      <c r="A2091" s="449"/>
      <c r="B2091" s="450"/>
      <c r="C2091" s="448"/>
      <c r="D2091" s="448"/>
      <c r="E2091" s="448"/>
      <c r="G2091" s="446"/>
      <c r="H2091" s="446"/>
      <c r="L2091" s="447"/>
      <c r="M2091" s="448"/>
      <c r="N2091" s="448"/>
      <c r="O2091" s="448"/>
    </row>
    <row r="2092" spans="1:15" s="43" customFormat="1">
      <c r="A2092" s="449"/>
      <c r="B2092" s="450"/>
      <c r="C2092" s="448"/>
      <c r="D2092" s="448"/>
      <c r="E2092" s="448"/>
      <c r="G2092" s="446"/>
      <c r="H2092" s="446"/>
      <c r="L2092" s="447"/>
      <c r="M2092" s="448"/>
      <c r="N2092" s="448"/>
      <c r="O2092" s="448"/>
    </row>
    <row r="2093" spans="1:15" s="43" customFormat="1">
      <c r="A2093" s="449"/>
      <c r="B2093" s="450"/>
      <c r="C2093" s="448"/>
      <c r="D2093" s="448"/>
      <c r="E2093" s="448"/>
      <c r="G2093" s="446"/>
      <c r="H2093" s="446"/>
      <c r="L2093" s="447"/>
      <c r="M2093" s="448"/>
      <c r="N2093" s="448"/>
      <c r="O2093" s="448"/>
    </row>
    <row r="2094" spans="1:15" s="43" customFormat="1">
      <c r="A2094" s="449"/>
      <c r="B2094" s="450"/>
      <c r="C2094" s="448"/>
      <c r="D2094" s="448"/>
      <c r="E2094" s="448"/>
      <c r="G2094" s="446"/>
      <c r="H2094" s="446"/>
      <c r="L2094" s="447"/>
      <c r="M2094" s="448"/>
      <c r="N2094" s="448"/>
      <c r="O2094" s="448"/>
    </row>
    <row r="2095" spans="1:15" s="43" customFormat="1">
      <c r="A2095" s="449"/>
      <c r="B2095" s="450"/>
      <c r="C2095" s="448"/>
      <c r="D2095" s="448"/>
      <c r="E2095" s="448"/>
      <c r="G2095" s="446"/>
      <c r="H2095" s="446"/>
      <c r="L2095" s="447"/>
      <c r="M2095" s="448"/>
      <c r="N2095" s="448"/>
      <c r="O2095" s="448"/>
    </row>
    <row r="2096" spans="1:15" s="43" customFormat="1">
      <c r="A2096" s="449"/>
      <c r="B2096" s="450"/>
      <c r="C2096" s="448"/>
      <c r="D2096" s="448"/>
      <c r="E2096" s="448"/>
      <c r="G2096" s="446"/>
      <c r="H2096" s="446"/>
      <c r="L2096" s="447"/>
      <c r="M2096" s="448"/>
      <c r="N2096" s="448"/>
      <c r="O2096" s="448"/>
    </row>
    <row r="2097" spans="1:15" s="43" customFormat="1">
      <c r="A2097" s="449"/>
      <c r="B2097" s="450"/>
      <c r="C2097" s="448"/>
      <c r="D2097" s="448"/>
      <c r="E2097" s="448"/>
      <c r="G2097" s="446"/>
      <c r="H2097" s="446"/>
      <c r="L2097" s="447"/>
      <c r="M2097" s="448"/>
      <c r="N2097" s="448"/>
      <c r="O2097" s="448"/>
    </row>
    <row r="2098" spans="1:15" s="43" customFormat="1">
      <c r="A2098" s="449"/>
      <c r="B2098" s="450"/>
      <c r="C2098" s="448"/>
      <c r="D2098" s="448"/>
      <c r="E2098" s="448"/>
      <c r="G2098" s="446"/>
      <c r="H2098" s="446"/>
      <c r="L2098" s="447"/>
      <c r="M2098" s="448"/>
      <c r="N2098" s="448"/>
      <c r="O2098" s="448"/>
    </row>
    <row r="2099" spans="1:15" s="43" customFormat="1">
      <c r="A2099" s="449"/>
      <c r="B2099" s="450"/>
      <c r="C2099" s="448"/>
      <c r="D2099" s="448"/>
      <c r="E2099" s="448"/>
      <c r="G2099" s="446"/>
      <c r="H2099" s="446"/>
      <c r="L2099" s="447"/>
      <c r="M2099" s="448"/>
      <c r="N2099" s="448"/>
      <c r="O2099" s="448"/>
    </row>
    <row r="2100" spans="1:15" s="43" customFormat="1">
      <c r="A2100" s="449"/>
      <c r="B2100" s="450"/>
      <c r="C2100" s="448"/>
      <c r="D2100" s="448"/>
      <c r="E2100" s="448"/>
      <c r="G2100" s="446"/>
      <c r="H2100" s="446"/>
      <c r="L2100" s="447"/>
      <c r="M2100" s="448"/>
      <c r="N2100" s="448"/>
      <c r="O2100" s="448"/>
    </row>
    <row r="2101" spans="1:15" s="43" customFormat="1">
      <c r="A2101" s="449"/>
      <c r="B2101" s="450"/>
      <c r="C2101" s="448"/>
      <c r="D2101" s="448"/>
      <c r="E2101" s="448"/>
      <c r="G2101" s="446"/>
      <c r="H2101" s="446"/>
      <c r="L2101" s="447"/>
      <c r="M2101" s="448"/>
      <c r="N2101" s="448"/>
      <c r="O2101" s="448"/>
    </row>
    <row r="2102" spans="1:15" s="43" customFormat="1">
      <c r="A2102" s="449"/>
      <c r="B2102" s="450"/>
      <c r="C2102" s="448"/>
      <c r="D2102" s="448"/>
      <c r="E2102" s="448"/>
      <c r="G2102" s="446"/>
      <c r="H2102" s="446"/>
      <c r="L2102" s="447"/>
      <c r="M2102" s="448"/>
      <c r="N2102" s="448"/>
      <c r="O2102" s="448"/>
    </row>
    <row r="2103" spans="1:15" s="43" customFormat="1">
      <c r="A2103" s="449"/>
      <c r="B2103" s="450"/>
      <c r="C2103" s="448"/>
      <c r="D2103" s="448"/>
      <c r="E2103" s="448"/>
      <c r="G2103" s="446"/>
      <c r="H2103" s="446"/>
      <c r="L2103" s="447"/>
      <c r="M2103" s="448"/>
      <c r="N2103" s="448"/>
      <c r="O2103" s="448"/>
    </row>
    <row r="2104" spans="1:15" s="43" customFormat="1">
      <c r="A2104" s="449"/>
      <c r="B2104" s="450"/>
      <c r="C2104" s="448"/>
      <c r="D2104" s="448"/>
      <c r="E2104" s="448"/>
      <c r="G2104" s="446"/>
      <c r="H2104" s="446"/>
      <c r="L2104" s="447"/>
      <c r="M2104" s="448"/>
      <c r="N2104" s="448"/>
      <c r="O2104" s="448"/>
    </row>
    <row r="2105" spans="1:15" s="43" customFormat="1">
      <c r="A2105" s="449"/>
      <c r="B2105" s="450"/>
      <c r="C2105" s="448"/>
      <c r="D2105" s="448"/>
      <c r="E2105" s="448"/>
      <c r="G2105" s="446"/>
      <c r="H2105" s="446"/>
      <c r="L2105" s="447"/>
      <c r="M2105" s="448"/>
      <c r="N2105" s="448"/>
      <c r="O2105" s="448"/>
    </row>
    <row r="2106" spans="1:15" s="43" customFormat="1">
      <c r="A2106" s="449"/>
      <c r="B2106" s="450"/>
      <c r="C2106" s="448"/>
      <c r="D2106" s="448"/>
      <c r="E2106" s="448"/>
      <c r="G2106" s="446"/>
      <c r="H2106" s="446"/>
      <c r="L2106" s="447"/>
      <c r="M2106" s="448"/>
      <c r="N2106" s="448"/>
      <c r="O2106" s="448"/>
    </row>
    <row r="2107" spans="1:15" s="43" customFormat="1">
      <c r="A2107" s="449"/>
      <c r="B2107" s="450"/>
      <c r="C2107" s="448"/>
      <c r="D2107" s="448"/>
      <c r="E2107" s="448"/>
      <c r="G2107" s="446"/>
      <c r="H2107" s="446"/>
      <c r="L2107" s="447"/>
      <c r="M2107" s="448"/>
      <c r="N2107" s="448"/>
      <c r="O2107" s="448"/>
    </row>
    <row r="2108" spans="1:15" s="43" customFormat="1">
      <c r="A2108" s="449"/>
      <c r="B2108" s="450"/>
      <c r="C2108" s="448"/>
      <c r="D2108" s="448"/>
      <c r="E2108" s="448"/>
      <c r="G2108" s="446"/>
      <c r="H2108" s="446"/>
      <c r="L2108" s="447"/>
      <c r="M2108" s="448"/>
      <c r="N2108" s="448"/>
      <c r="O2108" s="448"/>
    </row>
    <row r="2109" spans="1:15" s="43" customFormat="1">
      <c r="A2109" s="449"/>
      <c r="B2109" s="450"/>
      <c r="C2109" s="448"/>
      <c r="D2109" s="448"/>
      <c r="E2109" s="448"/>
      <c r="G2109" s="446"/>
      <c r="H2109" s="446"/>
      <c r="L2109" s="447"/>
      <c r="M2109" s="448"/>
      <c r="N2109" s="448"/>
      <c r="O2109" s="448"/>
    </row>
    <row r="2110" spans="1:15" s="43" customFormat="1">
      <c r="A2110" s="449"/>
      <c r="B2110" s="450"/>
      <c r="C2110" s="448"/>
      <c r="D2110" s="448"/>
      <c r="E2110" s="448"/>
      <c r="G2110" s="446"/>
      <c r="H2110" s="446"/>
      <c r="L2110" s="447"/>
      <c r="M2110" s="448"/>
      <c r="N2110" s="448"/>
      <c r="O2110" s="448"/>
    </row>
    <row r="2111" spans="1:15" s="43" customFormat="1">
      <c r="A2111" s="449"/>
      <c r="B2111" s="450"/>
      <c r="C2111" s="448"/>
      <c r="D2111" s="448"/>
      <c r="E2111" s="448"/>
      <c r="G2111" s="446"/>
      <c r="H2111" s="446"/>
      <c r="L2111" s="447"/>
      <c r="M2111" s="448"/>
      <c r="N2111" s="448"/>
      <c r="O2111" s="448"/>
    </row>
    <row r="2112" spans="1:15" s="43" customFormat="1">
      <c r="A2112" s="449"/>
      <c r="B2112" s="450"/>
      <c r="C2112" s="448"/>
      <c r="D2112" s="448"/>
      <c r="E2112" s="448"/>
      <c r="G2112" s="446"/>
      <c r="H2112" s="446"/>
      <c r="L2112" s="447"/>
      <c r="M2112" s="448"/>
      <c r="N2112" s="448"/>
      <c r="O2112" s="448"/>
    </row>
    <row r="2113" spans="1:15" s="43" customFormat="1">
      <c r="A2113" s="449"/>
      <c r="B2113" s="450"/>
      <c r="C2113" s="448"/>
      <c r="D2113" s="448"/>
      <c r="E2113" s="448"/>
      <c r="G2113" s="446"/>
      <c r="H2113" s="446"/>
      <c r="L2113" s="447"/>
      <c r="M2113" s="448"/>
      <c r="N2113" s="448"/>
      <c r="O2113" s="448"/>
    </row>
    <row r="2114" spans="1:15" s="43" customFormat="1">
      <c r="A2114" s="449"/>
      <c r="B2114" s="450"/>
      <c r="C2114" s="448"/>
      <c r="D2114" s="448"/>
      <c r="E2114" s="448"/>
      <c r="G2114" s="446"/>
      <c r="H2114" s="446"/>
      <c r="L2114" s="447"/>
      <c r="M2114" s="448"/>
      <c r="N2114" s="448"/>
      <c r="O2114" s="448"/>
    </row>
    <row r="2115" spans="1:15" s="43" customFormat="1">
      <c r="A2115" s="449"/>
      <c r="B2115" s="450"/>
      <c r="C2115" s="448"/>
      <c r="D2115" s="448"/>
      <c r="E2115" s="448"/>
      <c r="G2115" s="446"/>
      <c r="H2115" s="446"/>
      <c r="L2115" s="447"/>
      <c r="M2115" s="448"/>
      <c r="N2115" s="448"/>
      <c r="O2115" s="448"/>
    </row>
    <row r="2116" spans="1:15" s="43" customFormat="1">
      <c r="A2116" s="449"/>
      <c r="B2116" s="450"/>
      <c r="C2116" s="448"/>
      <c r="D2116" s="448"/>
      <c r="E2116" s="448"/>
      <c r="G2116" s="446"/>
      <c r="H2116" s="446"/>
      <c r="L2116" s="447"/>
      <c r="M2116" s="448"/>
      <c r="N2116" s="448"/>
      <c r="O2116" s="448"/>
    </row>
    <row r="2117" spans="1:15" s="43" customFormat="1">
      <c r="A2117" s="449"/>
      <c r="B2117" s="450"/>
      <c r="C2117" s="448"/>
      <c r="D2117" s="448"/>
      <c r="E2117" s="448"/>
      <c r="G2117" s="446"/>
      <c r="H2117" s="446"/>
      <c r="L2117" s="447"/>
      <c r="M2117" s="448"/>
      <c r="N2117" s="448"/>
      <c r="O2117" s="448"/>
    </row>
    <row r="2118" spans="1:15" s="43" customFormat="1">
      <c r="A2118" s="449"/>
      <c r="B2118" s="450"/>
      <c r="C2118" s="448"/>
      <c r="D2118" s="448"/>
      <c r="E2118" s="448"/>
      <c r="G2118" s="446"/>
      <c r="H2118" s="446"/>
      <c r="L2118" s="447"/>
      <c r="M2118" s="448"/>
      <c r="N2118" s="448"/>
      <c r="O2118" s="448"/>
    </row>
    <row r="2119" spans="1:15" s="43" customFormat="1">
      <c r="A2119" s="449"/>
      <c r="B2119" s="450"/>
      <c r="C2119" s="448"/>
      <c r="D2119" s="448"/>
      <c r="E2119" s="448"/>
      <c r="G2119" s="446"/>
      <c r="H2119" s="446"/>
      <c r="L2119" s="447"/>
      <c r="M2119" s="448"/>
      <c r="N2119" s="448"/>
      <c r="O2119" s="448"/>
    </row>
    <row r="2120" spans="1:15" s="43" customFormat="1">
      <c r="A2120" s="449"/>
      <c r="B2120" s="450"/>
      <c r="C2120" s="448"/>
      <c r="D2120" s="448"/>
      <c r="E2120" s="448"/>
      <c r="G2120" s="446"/>
      <c r="H2120" s="446"/>
      <c r="L2120" s="447"/>
      <c r="M2120" s="448"/>
      <c r="N2120" s="448"/>
      <c r="O2120" s="448"/>
    </row>
    <row r="2121" spans="1:15" s="43" customFormat="1">
      <c r="A2121" s="449"/>
      <c r="B2121" s="450"/>
      <c r="C2121" s="448"/>
      <c r="D2121" s="448"/>
      <c r="E2121" s="448"/>
      <c r="G2121" s="446"/>
      <c r="H2121" s="446"/>
      <c r="L2121" s="447"/>
      <c r="M2121" s="448"/>
      <c r="N2121" s="448"/>
      <c r="O2121" s="448"/>
    </row>
    <row r="2122" spans="1:15" s="43" customFormat="1">
      <c r="A2122" s="449"/>
      <c r="B2122" s="450"/>
      <c r="C2122" s="448"/>
      <c r="D2122" s="448"/>
      <c r="E2122" s="448"/>
      <c r="G2122" s="446"/>
      <c r="H2122" s="446"/>
      <c r="L2122" s="447"/>
      <c r="M2122" s="448"/>
      <c r="N2122" s="448"/>
      <c r="O2122" s="448"/>
    </row>
    <row r="2123" spans="1:15" s="43" customFormat="1">
      <c r="A2123" s="449"/>
      <c r="B2123" s="450"/>
      <c r="C2123" s="448"/>
      <c r="D2123" s="448"/>
      <c r="E2123" s="448"/>
      <c r="G2123" s="446"/>
      <c r="H2123" s="446"/>
      <c r="L2123" s="447"/>
      <c r="M2123" s="448"/>
      <c r="N2123" s="448"/>
      <c r="O2123" s="448"/>
    </row>
    <row r="2124" spans="1:15" s="43" customFormat="1">
      <c r="A2124" s="449"/>
      <c r="B2124" s="450"/>
      <c r="C2124" s="448"/>
      <c r="D2124" s="448"/>
      <c r="E2124" s="448"/>
      <c r="G2124" s="446"/>
      <c r="H2124" s="446"/>
      <c r="L2124" s="447"/>
      <c r="M2124" s="448"/>
      <c r="N2124" s="448"/>
      <c r="O2124" s="448"/>
    </row>
    <row r="2125" spans="1:15" s="43" customFormat="1">
      <c r="A2125" s="449"/>
      <c r="B2125" s="450"/>
      <c r="C2125" s="448"/>
      <c r="D2125" s="448"/>
      <c r="E2125" s="448"/>
      <c r="G2125" s="446"/>
      <c r="H2125" s="446"/>
      <c r="L2125" s="447"/>
      <c r="M2125" s="448"/>
      <c r="N2125" s="448"/>
      <c r="O2125" s="448"/>
    </row>
    <row r="2126" spans="1:15" s="43" customFormat="1">
      <c r="A2126" s="449"/>
      <c r="B2126" s="450"/>
      <c r="C2126" s="448"/>
      <c r="D2126" s="448"/>
      <c r="E2126" s="448"/>
      <c r="G2126" s="446"/>
      <c r="H2126" s="446"/>
      <c r="L2126" s="447"/>
      <c r="M2126" s="448"/>
      <c r="N2126" s="448"/>
      <c r="O2126" s="448"/>
    </row>
    <row r="2127" spans="1:15" s="43" customFormat="1">
      <c r="A2127" s="449"/>
      <c r="B2127" s="450"/>
      <c r="C2127" s="448"/>
      <c r="D2127" s="448"/>
      <c r="E2127" s="448"/>
      <c r="G2127" s="446"/>
      <c r="H2127" s="446"/>
      <c r="L2127" s="447"/>
      <c r="M2127" s="448"/>
      <c r="N2127" s="448"/>
      <c r="O2127" s="448"/>
    </row>
    <row r="2128" spans="1:15" s="43" customFormat="1">
      <c r="A2128" s="449"/>
      <c r="B2128" s="450"/>
      <c r="C2128" s="448"/>
      <c r="D2128" s="448"/>
      <c r="E2128" s="448"/>
      <c r="G2128" s="446"/>
      <c r="H2128" s="446"/>
      <c r="L2128" s="447"/>
      <c r="M2128" s="448"/>
      <c r="N2128" s="448"/>
      <c r="O2128" s="448"/>
    </row>
    <row r="2129" spans="1:15" s="43" customFormat="1">
      <c r="A2129" s="449"/>
      <c r="B2129" s="450"/>
      <c r="C2129" s="448"/>
      <c r="D2129" s="448"/>
      <c r="E2129" s="448"/>
      <c r="G2129" s="446"/>
      <c r="H2129" s="446"/>
      <c r="L2129" s="447"/>
      <c r="M2129" s="448"/>
      <c r="N2129" s="448"/>
      <c r="O2129" s="448"/>
    </row>
    <row r="2130" spans="1:15" s="43" customFormat="1">
      <c r="A2130" s="449"/>
      <c r="B2130" s="450"/>
      <c r="C2130" s="448"/>
      <c r="D2130" s="448"/>
      <c r="E2130" s="448"/>
      <c r="G2130" s="446"/>
      <c r="H2130" s="446"/>
      <c r="L2130" s="447"/>
      <c r="M2130" s="448"/>
      <c r="N2130" s="448"/>
      <c r="O2130" s="448"/>
    </row>
    <row r="2131" spans="1:15" s="43" customFormat="1">
      <c r="A2131" s="449"/>
      <c r="B2131" s="450"/>
      <c r="C2131" s="448"/>
      <c r="D2131" s="448"/>
      <c r="E2131" s="448"/>
      <c r="G2131" s="446"/>
      <c r="H2131" s="446"/>
      <c r="L2131" s="447"/>
      <c r="M2131" s="448"/>
      <c r="N2131" s="448"/>
      <c r="O2131" s="448"/>
    </row>
    <row r="2132" spans="1:15" s="43" customFormat="1">
      <c r="A2132" s="449"/>
      <c r="B2132" s="450"/>
      <c r="C2132" s="448"/>
      <c r="D2132" s="448"/>
      <c r="E2132" s="448"/>
      <c r="G2132" s="446"/>
      <c r="H2132" s="446"/>
      <c r="L2132" s="447"/>
      <c r="M2132" s="448"/>
      <c r="N2132" s="448"/>
      <c r="O2132" s="448"/>
    </row>
    <row r="2133" spans="1:15" s="43" customFormat="1">
      <c r="A2133" s="449"/>
      <c r="B2133" s="450"/>
      <c r="C2133" s="448"/>
      <c r="D2133" s="448"/>
      <c r="E2133" s="448"/>
      <c r="G2133" s="446"/>
      <c r="H2133" s="446"/>
      <c r="L2133" s="447"/>
      <c r="M2133" s="448"/>
      <c r="N2133" s="448"/>
      <c r="O2133" s="448"/>
    </row>
    <row r="2134" spans="1:15" s="43" customFormat="1">
      <c r="A2134" s="449"/>
      <c r="B2134" s="450"/>
      <c r="C2134" s="448"/>
      <c r="D2134" s="448"/>
      <c r="E2134" s="448"/>
      <c r="G2134" s="446"/>
      <c r="H2134" s="446"/>
      <c r="L2134" s="447"/>
      <c r="M2134" s="448"/>
      <c r="N2134" s="448"/>
      <c r="O2134" s="448"/>
    </row>
    <row r="2135" spans="1:15" s="43" customFormat="1">
      <c r="A2135" s="449"/>
      <c r="B2135" s="450"/>
      <c r="C2135" s="448"/>
      <c r="D2135" s="448"/>
      <c r="E2135" s="448"/>
      <c r="G2135" s="446"/>
      <c r="H2135" s="446"/>
      <c r="L2135" s="447"/>
      <c r="M2135" s="448"/>
      <c r="N2135" s="448"/>
      <c r="O2135" s="448"/>
    </row>
    <row r="2136" spans="1:15" s="43" customFormat="1">
      <c r="A2136" s="449"/>
      <c r="B2136" s="450"/>
      <c r="C2136" s="448"/>
      <c r="D2136" s="448"/>
      <c r="E2136" s="448"/>
      <c r="G2136" s="446"/>
      <c r="H2136" s="446"/>
      <c r="L2136" s="447"/>
      <c r="M2136" s="448"/>
      <c r="N2136" s="448"/>
      <c r="O2136" s="448"/>
    </row>
    <row r="2137" spans="1:15" s="43" customFormat="1">
      <c r="A2137" s="449"/>
      <c r="B2137" s="450"/>
      <c r="C2137" s="448"/>
      <c r="D2137" s="448"/>
      <c r="E2137" s="448"/>
      <c r="G2137" s="446"/>
      <c r="H2137" s="446"/>
      <c r="L2137" s="447"/>
      <c r="M2137" s="448"/>
      <c r="N2137" s="448"/>
      <c r="O2137" s="448"/>
    </row>
    <row r="2138" spans="1:15" s="43" customFormat="1">
      <c r="A2138" s="449"/>
      <c r="B2138" s="450"/>
      <c r="C2138" s="448"/>
      <c r="D2138" s="448"/>
      <c r="E2138" s="448"/>
      <c r="G2138" s="446"/>
      <c r="H2138" s="446"/>
      <c r="L2138" s="447"/>
      <c r="M2138" s="448"/>
      <c r="N2138" s="448"/>
      <c r="O2138" s="448"/>
    </row>
    <row r="2139" spans="1:15" s="43" customFormat="1">
      <c r="A2139" s="449"/>
      <c r="B2139" s="450"/>
      <c r="C2139" s="448"/>
      <c r="D2139" s="448"/>
      <c r="E2139" s="448"/>
      <c r="G2139" s="446"/>
      <c r="H2139" s="446"/>
      <c r="L2139" s="447"/>
      <c r="M2139" s="448"/>
      <c r="N2139" s="448"/>
      <c r="O2139" s="448"/>
    </row>
    <row r="2140" spans="1:15" s="43" customFormat="1">
      <c r="A2140" s="449"/>
      <c r="B2140" s="450"/>
      <c r="C2140" s="448"/>
      <c r="D2140" s="448"/>
      <c r="E2140" s="448"/>
      <c r="G2140" s="446"/>
      <c r="H2140" s="446"/>
      <c r="L2140" s="447"/>
      <c r="M2140" s="448"/>
      <c r="N2140" s="448"/>
      <c r="O2140" s="448"/>
    </row>
    <row r="2141" spans="1:15" s="43" customFormat="1">
      <c r="A2141" s="449"/>
      <c r="B2141" s="450"/>
      <c r="C2141" s="448"/>
      <c r="D2141" s="448"/>
      <c r="E2141" s="448"/>
      <c r="G2141" s="446"/>
      <c r="H2141" s="446"/>
      <c r="L2141" s="447"/>
      <c r="M2141" s="448"/>
      <c r="N2141" s="448"/>
      <c r="O2141" s="448"/>
    </row>
    <row r="2142" spans="1:15" s="43" customFormat="1">
      <c r="A2142" s="449"/>
      <c r="B2142" s="450"/>
      <c r="C2142" s="448"/>
      <c r="D2142" s="448"/>
      <c r="E2142" s="448"/>
      <c r="G2142" s="446"/>
      <c r="H2142" s="446"/>
      <c r="L2142" s="447"/>
      <c r="M2142" s="448"/>
      <c r="N2142" s="448"/>
      <c r="O2142" s="448"/>
    </row>
    <row r="2143" spans="1:15" s="43" customFormat="1">
      <c r="A2143" s="449"/>
      <c r="B2143" s="450"/>
      <c r="C2143" s="448"/>
      <c r="D2143" s="448"/>
      <c r="E2143" s="448"/>
      <c r="G2143" s="446"/>
      <c r="H2143" s="446"/>
      <c r="L2143" s="447"/>
      <c r="M2143" s="448"/>
      <c r="N2143" s="448"/>
      <c r="O2143" s="448"/>
    </row>
    <row r="2144" spans="1:15" s="43" customFormat="1">
      <c r="A2144" s="449"/>
      <c r="B2144" s="450"/>
      <c r="C2144" s="448"/>
      <c r="D2144" s="448"/>
      <c r="E2144" s="448"/>
      <c r="G2144" s="446"/>
      <c r="H2144" s="446"/>
      <c r="L2144" s="447"/>
      <c r="M2144" s="448"/>
      <c r="N2144" s="448"/>
      <c r="O2144" s="448"/>
    </row>
    <row r="2145" spans="1:15" s="43" customFormat="1">
      <c r="A2145" s="449"/>
      <c r="B2145" s="450"/>
      <c r="C2145" s="448"/>
      <c r="D2145" s="448"/>
      <c r="E2145" s="448"/>
      <c r="G2145" s="446"/>
      <c r="H2145" s="446"/>
      <c r="L2145" s="447"/>
      <c r="M2145" s="448"/>
      <c r="N2145" s="448"/>
      <c r="O2145" s="448"/>
    </row>
    <row r="2146" spans="1:15" s="43" customFormat="1">
      <c r="A2146" s="449"/>
      <c r="B2146" s="450"/>
      <c r="C2146" s="448"/>
      <c r="D2146" s="448"/>
      <c r="E2146" s="448"/>
      <c r="G2146" s="446"/>
      <c r="H2146" s="446"/>
      <c r="L2146" s="447"/>
      <c r="M2146" s="448"/>
      <c r="N2146" s="448"/>
      <c r="O2146" s="448"/>
    </row>
    <row r="2147" spans="1:15" s="43" customFormat="1">
      <c r="A2147" s="449"/>
      <c r="B2147" s="450"/>
      <c r="C2147" s="448"/>
      <c r="D2147" s="448"/>
      <c r="E2147" s="448"/>
      <c r="G2147" s="446"/>
      <c r="H2147" s="446"/>
      <c r="L2147" s="447"/>
      <c r="M2147" s="448"/>
      <c r="N2147" s="448"/>
      <c r="O2147" s="448"/>
    </row>
    <row r="2148" spans="1:15" s="43" customFormat="1">
      <c r="A2148" s="449"/>
      <c r="B2148" s="450"/>
      <c r="C2148" s="448"/>
      <c r="D2148" s="448"/>
      <c r="E2148" s="448"/>
      <c r="G2148" s="446"/>
      <c r="H2148" s="446"/>
      <c r="L2148" s="447"/>
      <c r="M2148" s="448"/>
      <c r="N2148" s="448"/>
      <c r="O2148" s="448"/>
    </row>
    <row r="2149" spans="1:15" s="43" customFormat="1">
      <c r="A2149" s="449"/>
      <c r="B2149" s="450"/>
      <c r="C2149" s="448"/>
      <c r="D2149" s="448"/>
      <c r="E2149" s="448"/>
      <c r="G2149" s="446"/>
      <c r="H2149" s="446"/>
      <c r="L2149" s="447"/>
      <c r="M2149" s="448"/>
      <c r="N2149" s="448"/>
      <c r="O2149" s="448"/>
    </row>
    <row r="2150" spans="1:15" s="43" customFormat="1">
      <c r="A2150" s="449"/>
      <c r="B2150" s="450"/>
      <c r="C2150" s="448"/>
      <c r="D2150" s="448"/>
      <c r="E2150" s="448"/>
      <c r="G2150" s="446"/>
      <c r="H2150" s="446"/>
      <c r="L2150" s="447"/>
      <c r="M2150" s="448"/>
      <c r="N2150" s="448"/>
      <c r="O2150" s="448"/>
    </row>
    <row r="2151" spans="1:15" s="43" customFormat="1">
      <c r="A2151" s="449"/>
      <c r="B2151" s="450"/>
      <c r="C2151" s="448"/>
      <c r="D2151" s="448"/>
      <c r="E2151" s="448"/>
      <c r="G2151" s="446"/>
      <c r="H2151" s="446"/>
      <c r="L2151" s="447"/>
      <c r="M2151" s="448"/>
      <c r="N2151" s="448"/>
      <c r="O2151" s="448"/>
    </row>
    <row r="2152" spans="1:15" s="43" customFormat="1">
      <c r="A2152" s="449"/>
      <c r="B2152" s="450"/>
      <c r="C2152" s="448"/>
      <c r="D2152" s="448"/>
      <c r="E2152" s="448"/>
      <c r="G2152" s="446"/>
      <c r="H2152" s="446"/>
      <c r="L2152" s="447"/>
      <c r="M2152" s="448"/>
      <c r="N2152" s="448"/>
      <c r="O2152" s="448"/>
    </row>
    <row r="2153" spans="1:15" s="43" customFormat="1">
      <c r="A2153" s="449"/>
      <c r="B2153" s="450"/>
      <c r="C2153" s="448"/>
      <c r="D2153" s="448"/>
      <c r="E2153" s="448"/>
      <c r="G2153" s="446"/>
      <c r="H2153" s="446"/>
      <c r="L2153" s="447"/>
      <c r="M2153" s="448"/>
      <c r="N2153" s="448"/>
      <c r="O2153" s="448"/>
    </row>
    <row r="2154" spans="1:15" s="43" customFormat="1">
      <c r="A2154" s="449"/>
      <c r="B2154" s="450"/>
      <c r="C2154" s="448"/>
      <c r="D2154" s="448"/>
      <c r="E2154" s="448"/>
      <c r="G2154" s="446"/>
      <c r="H2154" s="446"/>
      <c r="L2154" s="447"/>
      <c r="M2154" s="448"/>
      <c r="N2154" s="448"/>
      <c r="O2154" s="448"/>
    </row>
    <row r="2155" spans="1:15" s="43" customFormat="1">
      <c r="A2155" s="449"/>
      <c r="B2155" s="450"/>
      <c r="C2155" s="448"/>
      <c r="D2155" s="448"/>
      <c r="E2155" s="448"/>
      <c r="G2155" s="446"/>
      <c r="H2155" s="446"/>
      <c r="L2155" s="447"/>
      <c r="M2155" s="448"/>
      <c r="N2155" s="448"/>
      <c r="O2155" s="448"/>
    </row>
    <row r="2156" spans="1:15" s="43" customFormat="1">
      <c r="A2156" s="449"/>
      <c r="B2156" s="450"/>
      <c r="C2156" s="448"/>
      <c r="D2156" s="448"/>
      <c r="E2156" s="448"/>
      <c r="G2156" s="446"/>
      <c r="H2156" s="446"/>
      <c r="L2156" s="447"/>
      <c r="M2156" s="448"/>
      <c r="N2156" s="448"/>
      <c r="O2156" s="448"/>
    </row>
    <row r="2157" spans="1:15" s="43" customFormat="1">
      <c r="A2157" s="449"/>
      <c r="B2157" s="450"/>
      <c r="C2157" s="448"/>
      <c r="D2157" s="448"/>
      <c r="E2157" s="448"/>
      <c r="G2157" s="446"/>
      <c r="H2157" s="446"/>
      <c r="L2157" s="447"/>
      <c r="M2157" s="448"/>
      <c r="N2157" s="448"/>
      <c r="O2157" s="448"/>
    </row>
    <row r="2158" spans="1:15" s="43" customFormat="1">
      <c r="A2158" s="449"/>
      <c r="B2158" s="450"/>
      <c r="C2158" s="448"/>
      <c r="D2158" s="448"/>
      <c r="E2158" s="448"/>
      <c r="G2158" s="446"/>
      <c r="H2158" s="446"/>
      <c r="L2158" s="447"/>
      <c r="M2158" s="448"/>
      <c r="N2158" s="448"/>
      <c r="O2158" s="448"/>
    </row>
    <row r="2159" spans="1:15" s="43" customFormat="1">
      <c r="A2159" s="449"/>
      <c r="B2159" s="450"/>
      <c r="C2159" s="448"/>
      <c r="D2159" s="448"/>
      <c r="E2159" s="448"/>
      <c r="G2159" s="446"/>
      <c r="H2159" s="446"/>
      <c r="L2159" s="447"/>
      <c r="M2159" s="448"/>
      <c r="N2159" s="448"/>
      <c r="O2159" s="448"/>
    </row>
    <row r="2160" spans="1:15" s="43" customFormat="1">
      <c r="A2160" s="449"/>
      <c r="B2160" s="450"/>
      <c r="C2160" s="448"/>
      <c r="D2160" s="448"/>
      <c r="E2160" s="448"/>
      <c r="G2160" s="446"/>
      <c r="H2160" s="446"/>
      <c r="L2160" s="447"/>
      <c r="M2160" s="448"/>
      <c r="N2160" s="448"/>
      <c r="O2160" s="448"/>
    </row>
    <row r="2161" spans="1:15" s="43" customFormat="1">
      <c r="A2161" s="449"/>
      <c r="B2161" s="450"/>
      <c r="C2161" s="448"/>
      <c r="D2161" s="448"/>
      <c r="E2161" s="448"/>
      <c r="G2161" s="446"/>
      <c r="H2161" s="446"/>
      <c r="L2161" s="447"/>
      <c r="M2161" s="448"/>
      <c r="N2161" s="448"/>
      <c r="O2161" s="448"/>
    </row>
    <row r="2162" spans="1:15" s="43" customFormat="1">
      <c r="A2162" s="449"/>
      <c r="B2162" s="450"/>
      <c r="C2162" s="448"/>
      <c r="D2162" s="448"/>
      <c r="E2162" s="448"/>
      <c r="G2162" s="446"/>
      <c r="H2162" s="446"/>
      <c r="L2162" s="447"/>
      <c r="M2162" s="448"/>
      <c r="N2162" s="448"/>
      <c r="O2162" s="448"/>
    </row>
    <row r="2163" spans="1:15" s="43" customFormat="1">
      <c r="A2163" s="449"/>
      <c r="B2163" s="450"/>
      <c r="C2163" s="448"/>
      <c r="D2163" s="448"/>
      <c r="E2163" s="448"/>
      <c r="G2163" s="446"/>
      <c r="H2163" s="446"/>
      <c r="L2163" s="447"/>
      <c r="M2163" s="448"/>
      <c r="N2163" s="448"/>
      <c r="O2163" s="448"/>
    </row>
    <row r="2164" spans="1:15" s="43" customFormat="1">
      <c r="A2164" s="449"/>
      <c r="B2164" s="450"/>
      <c r="C2164" s="448"/>
      <c r="D2164" s="448"/>
      <c r="E2164" s="448"/>
      <c r="G2164" s="446"/>
      <c r="H2164" s="446"/>
      <c r="L2164" s="447"/>
      <c r="M2164" s="448"/>
      <c r="N2164" s="448"/>
      <c r="O2164" s="448"/>
    </row>
    <row r="2165" spans="1:15" s="43" customFormat="1">
      <c r="A2165" s="449"/>
      <c r="B2165" s="450"/>
      <c r="C2165" s="448"/>
      <c r="D2165" s="448"/>
      <c r="E2165" s="448"/>
      <c r="G2165" s="446"/>
      <c r="H2165" s="446"/>
      <c r="L2165" s="447"/>
      <c r="M2165" s="448"/>
      <c r="N2165" s="448"/>
      <c r="O2165" s="448"/>
    </row>
    <row r="2166" spans="1:15" s="43" customFormat="1">
      <c r="A2166" s="449"/>
      <c r="B2166" s="450"/>
      <c r="C2166" s="448"/>
      <c r="D2166" s="448"/>
      <c r="E2166" s="448"/>
      <c r="G2166" s="446"/>
      <c r="H2166" s="446"/>
      <c r="L2166" s="447"/>
      <c r="M2166" s="448"/>
      <c r="N2166" s="448"/>
      <c r="O2166" s="448"/>
    </row>
    <row r="2167" spans="1:15" s="43" customFormat="1">
      <c r="A2167" s="449"/>
      <c r="B2167" s="450"/>
      <c r="C2167" s="448"/>
      <c r="D2167" s="448"/>
      <c r="E2167" s="448"/>
      <c r="G2167" s="446"/>
      <c r="H2167" s="446"/>
      <c r="L2167" s="447"/>
      <c r="M2167" s="448"/>
      <c r="N2167" s="448"/>
      <c r="O2167" s="448"/>
    </row>
    <row r="2168" spans="1:15" s="43" customFormat="1">
      <c r="A2168" s="449"/>
      <c r="B2168" s="450"/>
      <c r="C2168" s="448"/>
      <c r="D2168" s="448"/>
      <c r="E2168" s="448"/>
      <c r="G2168" s="446"/>
      <c r="H2168" s="446"/>
      <c r="L2168" s="447"/>
      <c r="M2168" s="448"/>
      <c r="N2168" s="448"/>
      <c r="O2168" s="448"/>
    </row>
    <row r="2169" spans="1:15" s="43" customFormat="1">
      <c r="A2169" s="449"/>
      <c r="B2169" s="450"/>
      <c r="C2169" s="448"/>
      <c r="D2169" s="448"/>
      <c r="E2169" s="448"/>
      <c r="G2169" s="446"/>
      <c r="H2169" s="446"/>
      <c r="L2169" s="447"/>
      <c r="M2169" s="448"/>
      <c r="N2169" s="448"/>
      <c r="O2169" s="448"/>
    </row>
    <row r="2170" spans="1:15" s="43" customFormat="1">
      <c r="A2170" s="449"/>
      <c r="B2170" s="450"/>
      <c r="C2170" s="448"/>
      <c r="D2170" s="448"/>
      <c r="E2170" s="448"/>
      <c r="G2170" s="446"/>
      <c r="H2170" s="446"/>
      <c r="L2170" s="447"/>
      <c r="M2170" s="448"/>
      <c r="N2170" s="448"/>
      <c r="O2170" s="448"/>
    </row>
    <row r="2171" spans="1:15" s="43" customFormat="1">
      <c r="A2171" s="449"/>
      <c r="B2171" s="450"/>
      <c r="C2171" s="448"/>
      <c r="D2171" s="448"/>
      <c r="E2171" s="448"/>
      <c r="G2171" s="446"/>
      <c r="H2171" s="446"/>
      <c r="L2171" s="447"/>
      <c r="M2171" s="448"/>
      <c r="N2171" s="448"/>
      <c r="O2171" s="448"/>
    </row>
    <row r="2172" spans="1:15" s="43" customFormat="1">
      <c r="A2172" s="449"/>
      <c r="B2172" s="450"/>
      <c r="C2172" s="448"/>
      <c r="D2172" s="448"/>
      <c r="E2172" s="448"/>
      <c r="G2172" s="446"/>
      <c r="H2172" s="446"/>
      <c r="L2172" s="447"/>
      <c r="M2172" s="448"/>
      <c r="N2172" s="448"/>
      <c r="O2172" s="448"/>
    </row>
    <row r="2173" spans="1:15" s="43" customFormat="1">
      <c r="A2173" s="449"/>
      <c r="B2173" s="450"/>
      <c r="C2173" s="448"/>
      <c r="D2173" s="448"/>
      <c r="E2173" s="448"/>
      <c r="G2173" s="446"/>
      <c r="H2173" s="446"/>
      <c r="L2173" s="447"/>
      <c r="M2173" s="448"/>
      <c r="N2173" s="448"/>
      <c r="O2173" s="448"/>
    </row>
    <row r="2174" spans="1:15" s="43" customFormat="1">
      <c r="A2174" s="449"/>
      <c r="B2174" s="450"/>
      <c r="C2174" s="448"/>
      <c r="D2174" s="448"/>
      <c r="E2174" s="448"/>
      <c r="G2174" s="446"/>
      <c r="H2174" s="446"/>
      <c r="L2174" s="447"/>
      <c r="M2174" s="448"/>
      <c r="N2174" s="448"/>
      <c r="O2174" s="448"/>
    </row>
    <row r="2175" spans="1:15" s="43" customFormat="1">
      <c r="A2175" s="449"/>
      <c r="B2175" s="450"/>
      <c r="C2175" s="448"/>
      <c r="D2175" s="448"/>
      <c r="E2175" s="448"/>
      <c r="G2175" s="446"/>
      <c r="H2175" s="446"/>
      <c r="L2175" s="447"/>
      <c r="M2175" s="448"/>
      <c r="N2175" s="448"/>
      <c r="O2175" s="448"/>
    </row>
    <row r="2176" spans="1:15" s="43" customFormat="1">
      <c r="A2176" s="449"/>
      <c r="B2176" s="450"/>
      <c r="C2176" s="448"/>
      <c r="D2176" s="448"/>
      <c r="E2176" s="448"/>
      <c r="G2176" s="446"/>
      <c r="H2176" s="446"/>
      <c r="L2176" s="447"/>
      <c r="M2176" s="448"/>
      <c r="N2176" s="448"/>
      <c r="O2176" s="448"/>
    </row>
    <row r="2177" spans="1:15" s="43" customFormat="1">
      <c r="A2177" s="449"/>
      <c r="B2177" s="450"/>
      <c r="C2177" s="448"/>
      <c r="D2177" s="448"/>
      <c r="E2177" s="448"/>
      <c r="G2177" s="446"/>
      <c r="H2177" s="446"/>
      <c r="L2177" s="447"/>
      <c r="M2177" s="448"/>
      <c r="N2177" s="448"/>
      <c r="O2177" s="448"/>
    </row>
    <row r="2178" spans="1:15" s="43" customFormat="1">
      <c r="A2178" s="449"/>
      <c r="B2178" s="450"/>
      <c r="C2178" s="448"/>
      <c r="D2178" s="448"/>
      <c r="E2178" s="448"/>
      <c r="G2178" s="446"/>
      <c r="H2178" s="446"/>
      <c r="L2178" s="447"/>
      <c r="M2178" s="448"/>
      <c r="N2178" s="448"/>
      <c r="O2178" s="448"/>
    </row>
    <row r="2179" spans="1:15" s="43" customFormat="1">
      <c r="A2179" s="449"/>
      <c r="B2179" s="450"/>
      <c r="C2179" s="448"/>
      <c r="D2179" s="448"/>
      <c r="E2179" s="448"/>
      <c r="G2179" s="446"/>
      <c r="H2179" s="446"/>
      <c r="L2179" s="447"/>
      <c r="M2179" s="448"/>
      <c r="N2179" s="448"/>
      <c r="O2179" s="448"/>
    </row>
    <row r="2180" spans="1:15" s="43" customFormat="1">
      <c r="A2180" s="449"/>
      <c r="B2180" s="450"/>
      <c r="C2180" s="448"/>
      <c r="D2180" s="448"/>
      <c r="E2180" s="448"/>
      <c r="G2180" s="446"/>
      <c r="H2180" s="446"/>
      <c r="L2180" s="447"/>
      <c r="M2180" s="448"/>
      <c r="N2180" s="448"/>
      <c r="O2180" s="448"/>
    </row>
    <row r="2181" spans="1:15" s="43" customFormat="1">
      <c r="A2181" s="449"/>
      <c r="B2181" s="450"/>
      <c r="C2181" s="448"/>
      <c r="D2181" s="448"/>
      <c r="E2181" s="448"/>
      <c r="G2181" s="446"/>
      <c r="H2181" s="446"/>
      <c r="L2181" s="447"/>
      <c r="M2181" s="448"/>
      <c r="N2181" s="448"/>
      <c r="O2181" s="448"/>
    </row>
    <row r="2182" spans="1:15" s="43" customFormat="1">
      <c r="A2182" s="449"/>
      <c r="B2182" s="450"/>
      <c r="C2182" s="448"/>
      <c r="D2182" s="448"/>
      <c r="E2182" s="448"/>
      <c r="G2182" s="446"/>
      <c r="H2182" s="446"/>
      <c r="L2182" s="447"/>
      <c r="M2182" s="448"/>
      <c r="N2182" s="448"/>
      <c r="O2182" s="448"/>
    </row>
    <row r="2183" spans="1:15" s="43" customFormat="1">
      <c r="A2183" s="449"/>
      <c r="B2183" s="450"/>
      <c r="C2183" s="448"/>
      <c r="D2183" s="448"/>
      <c r="E2183" s="448"/>
      <c r="G2183" s="446"/>
      <c r="H2183" s="446"/>
      <c r="L2183" s="447"/>
      <c r="M2183" s="448"/>
      <c r="N2183" s="448"/>
      <c r="O2183" s="448"/>
    </row>
    <row r="2184" spans="1:15" s="43" customFormat="1">
      <c r="A2184" s="449"/>
      <c r="B2184" s="450"/>
      <c r="C2184" s="448"/>
      <c r="D2184" s="448"/>
      <c r="E2184" s="448"/>
      <c r="G2184" s="446"/>
      <c r="H2184" s="446"/>
      <c r="L2184" s="447"/>
      <c r="M2184" s="448"/>
      <c r="N2184" s="448"/>
      <c r="O2184" s="448"/>
    </row>
    <row r="2185" spans="1:15" s="43" customFormat="1">
      <c r="A2185" s="449"/>
      <c r="B2185" s="450"/>
      <c r="C2185" s="448"/>
      <c r="D2185" s="448"/>
      <c r="E2185" s="448"/>
      <c r="G2185" s="446"/>
      <c r="H2185" s="446"/>
      <c r="L2185" s="447"/>
      <c r="M2185" s="448"/>
      <c r="N2185" s="448"/>
      <c r="O2185" s="448"/>
    </row>
    <row r="2186" spans="1:15" s="43" customFormat="1">
      <c r="A2186" s="449"/>
      <c r="B2186" s="450"/>
      <c r="C2186" s="448"/>
      <c r="D2186" s="448"/>
      <c r="E2186" s="448"/>
      <c r="G2186" s="446"/>
      <c r="H2186" s="446"/>
      <c r="L2186" s="447"/>
      <c r="M2186" s="448"/>
      <c r="N2186" s="448"/>
      <c r="O2186" s="448"/>
    </row>
    <row r="2187" spans="1:15" s="43" customFormat="1">
      <c r="A2187" s="449"/>
      <c r="B2187" s="450"/>
      <c r="C2187" s="448"/>
      <c r="D2187" s="448"/>
      <c r="E2187" s="448"/>
      <c r="G2187" s="446"/>
      <c r="H2187" s="446"/>
      <c r="L2187" s="447"/>
      <c r="M2187" s="448"/>
      <c r="N2187" s="448"/>
      <c r="O2187" s="448"/>
    </row>
    <row r="2188" spans="1:15" s="43" customFormat="1">
      <c r="A2188" s="449"/>
      <c r="B2188" s="450"/>
      <c r="C2188" s="448"/>
      <c r="D2188" s="448"/>
      <c r="E2188" s="448"/>
      <c r="G2188" s="446"/>
      <c r="H2188" s="446"/>
      <c r="L2188" s="447"/>
      <c r="M2188" s="448"/>
      <c r="N2188" s="448"/>
      <c r="O2188" s="448"/>
    </row>
    <row r="2189" spans="1:15" s="43" customFormat="1">
      <c r="A2189" s="449"/>
      <c r="B2189" s="450"/>
      <c r="C2189" s="448"/>
      <c r="D2189" s="448"/>
      <c r="E2189" s="448"/>
      <c r="G2189" s="446"/>
      <c r="H2189" s="446"/>
      <c r="L2189" s="447"/>
      <c r="M2189" s="448"/>
      <c r="N2189" s="448"/>
      <c r="O2189" s="448"/>
    </row>
    <row r="2190" spans="1:15" s="43" customFormat="1">
      <c r="A2190" s="449"/>
      <c r="B2190" s="450"/>
      <c r="C2190" s="448"/>
      <c r="D2190" s="448"/>
      <c r="E2190" s="448"/>
      <c r="G2190" s="446"/>
      <c r="H2190" s="446"/>
      <c r="L2190" s="447"/>
      <c r="M2190" s="448"/>
      <c r="N2190" s="448"/>
      <c r="O2190" s="448"/>
    </row>
    <row r="2191" spans="1:15" s="43" customFormat="1">
      <c r="A2191" s="449"/>
      <c r="B2191" s="450"/>
      <c r="C2191" s="448"/>
      <c r="D2191" s="448"/>
      <c r="E2191" s="448"/>
      <c r="G2191" s="446"/>
      <c r="H2191" s="446"/>
      <c r="L2191" s="447"/>
      <c r="M2191" s="448"/>
      <c r="N2191" s="448"/>
      <c r="O2191" s="448"/>
    </row>
    <row r="2192" spans="1:15" s="43" customFormat="1">
      <c r="A2192" s="449"/>
      <c r="B2192" s="450"/>
      <c r="C2192" s="448"/>
      <c r="D2192" s="448"/>
      <c r="E2192" s="448"/>
      <c r="G2192" s="446"/>
      <c r="H2192" s="446"/>
      <c r="L2192" s="447"/>
      <c r="M2192" s="448"/>
      <c r="N2192" s="448"/>
      <c r="O2192" s="448"/>
    </row>
    <row r="2193" spans="1:15" s="43" customFormat="1">
      <c r="A2193" s="449"/>
      <c r="B2193" s="450"/>
      <c r="C2193" s="448"/>
      <c r="D2193" s="448"/>
      <c r="E2193" s="448"/>
      <c r="G2193" s="446"/>
      <c r="H2193" s="446"/>
      <c r="L2193" s="447"/>
      <c r="M2193" s="448"/>
      <c r="N2193" s="448"/>
      <c r="O2193" s="448"/>
    </row>
    <row r="2194" spans="1:15" s="43" customFormat="1">
      <c r="A2194" s="449"/>
      <c r="B2194" s="450"/>
      <c r="C2194" s="448"/>
      <c r="D2194" s="448"/>
      <c r="E2194" s="448"/>
      <c r="G2194" s="446"/>
      <c r="H2194" s="446"/>
      <c r="L2194" s="447"/>
      <c r="M2194" s="448"/>
      <c r="N2194" s="448"/>
      <c r="O2194" s="448"/>
    </row>
    <row r="2195" spans="1:15" s="43" customFormat="1">
      <c r="A2195" s="449"/>
      <c r="B2195" s="450"/>
      <c r="C2195" s="448"/>
      <c r="D2195" s="448"/>
      <c r="E2195" s="448"/>
      <c r="G2195" s="446"/>
      <c r="H2195" s="446"/>
      <c r="L2195" s="447"/>
      <c r="M2195" s="448"/>
      <c r="N2195" s="448"/>
      <c r="O2195" s="448"/>
    </row>
    <row r="2196" spans="1:15" s="43" customFormat="1">
      <c r="A2196" s="449"/>
      <c r="B2196" s="450"/>
      <c r="C2196" s="448"/>
      <c r="D2196" s="448"/>
      <c r="E2196" s="448"/>
      <c r="G2196" s="446"/>
      <c r="H2196" s="446"/>
      <c r="L2196" s="447"/>
      <c r="M2196" s="448"/>
      <c r="N2196" s="448"/>
      <c r="O2196" s="448"/>
    </row>
    <row r="2197" spans="1:15" s="43" customFormat="1">
      <c r="A2197" s="449"/>
      <c r="B2197" s="450"/>
      <c r="C2197" s="448"/>
      <c r="D2197" s="448"/>
      <c r="E2197" s="448"/>
      <c r="G2197" s="446"/>
      <c r="H2197" s="446"/>
      <c r="L2197" s="447"/>
      <c r="M2197" s="448"/>
      <c r="N2197" s="448"/>
      <c r="O2197" s="448"/>
    </row>
    <row r="2198" spans="1:15" s="43" customFormat="1">
      <c r="A2198" s="449"/>
      <c r="B2198" s="450"/>
      <c r="C2198" s="448"/>
      <c r="D2198" s="448"/>
      <c r="E2198" s="448"/>
      <c r="G2198" s="446"/>
      <c r="H2198" s="446"/>
      <c r="L2198" s="447"/>
      <c r="M2198" s="448"/>
      <c r="N2198" s="448"/>
      <c r="O2198" s="448"/>
    </row>
    <row r="2199" spans="1:15" s="43" customFormat="1">
      <c r="A2199" s="449"/>
      <c r="B2199" s="450"/>
      <c r="C2199" s="448"/>
      <c r="D2199" s="448"/>
      <c r="E2199" s="448"/>
      <c r="G2199" s="446"/>
      <c r="H2199" s="446"/>
      <c r="L2199" s="447"/>
      <c r="M2199" s="448"/>
      <c r="N2199" s="448"/>
      <c r="O2199" s="448"/>
    </row>
    <row r="2200" spans="1:15" s="43" customFormat="1">
      <c r="A2200" s="449"/>
      <c r="B2200" s="450"/>
      <c r="C2200" s="448"/>
      <c r="D2200" s="448"/>
      <c r="E2200" s="448"/>
      <c r="G2200" s="446"/>
      <c r="H2200" s="446"/>
      <c r="L2200" s="447"/>
      <c r="M2200" s="448"/>
      <c r="N2200" s="448"/>
      <c r="O2200" s="448"/>
    </row>
    <row r="2201" spans="1:15" s="43" customFormat="1">
      <c r="A2201" s="449"/>
      <c r="B2201" s="450"/>
      <c r="C2201" s="448"/>
      <c r="D2201" s="448"/>
      <c r="E2201" s="448"/>
      <c r="G2201" s="446"/>
      <c r="H2201" s="446"/>
      <c r="L2201" s="447"/>
      <c r="M2201" s="448"/>
      <c r="N2201" s="448"/>
      <c r="O2201" s="448"/>
    </row>
    <row r="2202" spans="1:15" s="43" customFormat="1">
      <c r="A2202" s="449"/>
      <c r="B2202" s="450"/>
      <c r="C2202" s="448"/>
      <c r="D2202" s="448"/>
      <c r="E2202" s="448"/>
      <c r="G2202" s="446"/>
      <c r="H2202" s="446"/>
      <c r="L2202" s="447"/>
      <c r="M2202" s="448"/>
      <c r="N2202" s="448"/>
      <c r="O2202" s="448"/>
    </row>
    <row r="2203" spans="1:15" s="43" customFormat="1">
      <c r="A2203" s="449"/>
      <c r="B2203" s="450"/>
      <c r="C2203" s="448"/>
      <c r="D2203" s="448"/>
      <c r="E2203" s="448"/>
      <c r="G2203" s="446"/>
      <c r="H2203" s="446"/>
      <c r="L2203" s="447"/>
      <c r="M2203" s="448"/>
      <c r="N2203" s="448"/>
      <c r="O2203" s="448"/>
    </row>
    <row r="2204" spans="1:15" s="43" customFormat="1">
      <c r="A2204" s="449"/>
      <c r="B2204" s="450"/>
      <c r="C2204" s="448"/>
      <c r="D2204" s="448"/>
      <c r="E2204" s="448"/>
      <c r="G2204" s="446"/>
      <c r="H2204" s="446"/>
      <c r="L2204" s="447"/>
      <c r="M2204" s="448"/>
      <c r="N2204" s="448"/>
      <c r="O2204" s="448"/>
    </row>
    <row r="2205" spans="1:15" s="43" customFormat="1">
      <c r="A2205" s="449"/>
      <c r="B2205" s="450"/>
      <c r="C2205" s="448"/>
      <c r="D2205" s="448"/>
      <c r="E2205" s="448"/>
      <c r="G2205" s="446"/>
      <c r="H2205" s="446"/>
      <c r="L2205" s="447"/>
      <c r="M2205" s="448"/>
      <c r="N2205" s="448"/>
      <c r="O2205" s="448"/>
    </row>
    <row r="2206" spans="1:15" s="43" customFormat="1">
      <c r="A2206" s="449"/>
      <c r="B2206" s="450"/>
      <c r="C2206" s="448"/>
      <c r="D2206" s="448"/>
      <c r="E2206" s="448"/>
      <c r="G2206" s="446"/>
      <c r="H2206" s="446"/>
      <c r="L2206" s="447"/>
      <c r="M2206" s="448"/>
      <c r="N2206" s="448"/>
      <c r="O2206" s="448"/>
    </row>
    <row r="2207" spans="1:15" s="43" customFormat="1">
      <c r="A2207" s="449"/>
      <c r="B2207" s="450"/>
      <c r="C2207" s="448"/>
      <c r="D2207" s="448"/>
      <c r="E2207" s="448"/>
      <c r="G2207" s="446"/>
      <c r="H2207" s="446"/>
      <c r="L2207" s="447"/>
      <c r="M2207" s="448"/>
      <c r="N2207" s="448"/>
      <c r="O2207" s="448"/>
    </row>
    <row r="2208" spans="1:15" s="43" customFormat="1">
      <c r="A2208" s="449"/>
      <c r="B2208" s="450"/>
      <c r="C2208" s="448"/>
      <c r="D2208" s="448"/>
      <c r="E2208" s="448"/>
      <c r="G2208" s="446"/>
      <c r="H2208" s="446"/>
      <c r="L2208" s="447"/>
      <c r="M2208" s="448"/>
      <c r="N2208" s="448"/>
      <c r="O2208" s="448"/>
    </row>
    <row r="2209" spans="1:15" s="43" customFormat="1">
      <c r="A2209" s="449"/>
      <c r="B2209" s="450"/>
      <c r="C2209" s="448"/>
      <c r="D2209" s="448"/>
      <c r="E2209" s="448"/>
      <c r="G2209" s="446"/>
      <c r="H2209" s="446"/>
      <c r="L2209" s="447"/>
      <c r="M2209" s="448"/>
      <c r="N2209" s="448"/>
      <c r="O2209" s="448"/>
    </row>
    <row r="2210" spans="1:15" s="43" customFormat="1">
      <c r="A2210" s="449"/>
      <c r="B2210" s="450"/>
      <c r="C2210" s="448"/>
      <c r="D2210" s="448"/>
      <c r="E2210" s="448"/>
      <c r="G2210" s="446"/>
      <c r="H2210" s="446"/>
      <c r="L2210" s="447"/>
      <c r="M2210" s="448"/>
      <c r="N2210" s="448"/>
      <c r="O2210" s="448"/>
    </row>
    <row r="2211" spans="1:15" s="43" customFormat="1">
      <c r="A2211" s="449"/>
      <c r="B2211" s="450"/>
      <c r="C2211" s="448"/>
      <c r="D2211" s="448"/>
      <c r="E2211" s="448"/>
      <c r="G2211" s="446"/>
      <c r="H2211" s="446"/>
      <c r="L2211" s="447"/>
      <c r="M2211" s="448"/>
      <c r="N2211" s="448"/>
      <c r="O2211" s="448"/>
    </row>
    <row r="2212" spans="1:15" s="43" customFormat="1">
      <c r="A2212" s="449"/>
      <c r="B2212" s="450"/>
      <c r="C2212" s="448"/>
      <c r="D2212" s="448"/>
      <c r="E2212" s="448"/>
      <c r="G2212" s="446"/>
      <c r="H2212" s="446"/>
      <c r="L2212" s="447"/>
      <c r="M2212" s="448"/>
      <c r="N2212" s="448"/>
      <c r="O2212" s="448"/>
    </row>
    <row r="2213" spans="1:15" s="43" customFormat="1">
      <c r="A2213" s="449"/>
      <c r="B2213" s="450"/>
      <c r="C2213" s="448"/>
      <c r="D2213" s="448"/>
      <c r="E2213" s="448"/>
      <c r="G2213" s="446"/>
      <c r="H2213" s="446"/>
      <c r="L2213" s="447"/>
      <c r="M2213" s="448"/>
      <c r="N2213" s="448"/>
      <c r="O2213" s="448"/>
    </row>
    <row r="2214" spans="1:15" s="43" customFormat="1">
      <c r="A2214" s="449"/>
      <c r="B2214" s="450"/>
      <c r="C2214" s="448"/>
      <c r="D2214" s="448"/>
      <c r="E2214" s="448"/>
      <c r="G2214" s="446"/>
      <c r="H2214" s="446"/>
      <c r="L2214" s="447"/>
      <c r="M2214" s="448"/>
      <c r="N2214" s="448"/>
      <c r="O2214" s="448"/>
    </row>
    <row r="2215" spans="1:15" s="43" customFormat="1">
      <c r="A2215" s="449"/>
      <c r="B2215" s="450"/>
      <c r="C2215" s="448"/>
      <c r="D2215" s="448"/>
      <c r="E2215" s="448"/>
      <c r="G2215" s="446"/>
      <c r="H2215" s="446"/>
      <c r="L2215" s="447"/>
      <c r="M2215" s="448"/>
      <c r="N2215" s="448"/>
      <c r="O2215" s="448"/>
    </row>
    <row r="2216" spans="1:15" s="43" customFormat="1">
      <c r="A2216" s="449"/>
      <c r="B2216" s="450"/>
      <c r="C2216" s="448"/>
      <c r="D2216" s="448"/>
      <c r="E2216" s="448"/>
      <c r="G2216" s="446"/>
      <c r="H2216" s="446"/>
      <c r="L2216" s="447"/>
      <c r="M2216" s="448"/>
      <c r="N2216" s="448"/>
      <c r="O2216" s="448"/>
    </row>
    <row r="2217" spans="1:15" s="43" customFormat="1">
      <c r="A2217" s="449"/>
      <c r="B2217" s="450"/>
      <c r="C2217" s="448"/>
      <c r="D2217" s="448"/>
      <c r="E2217" s="448"/>
      <c r="G2217" s="446"/>
      <c r="H2217" s="446"/>
      <c r="L2217" s="447"/>
      <c r="M2217" s="448"/>
      <c r="N2217" s="448"/>
      <c r="O2217" s="448"/>
    </row>
    <row r="2218" spans="1:15" s="43" customFormat="1">
      <c r="A2218" s="449"/>
      <c r="B2218" s="450"/>
      <c r="C2218" s="448"/>
      <c r="D2218" s="448"/>
      <c r="E2218" s="448"/>
      <c r="G2218" s="446"/>
      <c r="H2218" s="446"/>
      <c r="L2218" s="447"/>
      <c r="M2218" s="448"/>
      <c r="N2218" s="448"/>
      <c r="O2218" s="448"/>
    </row>
    <row r="2219" spans="1:15" s="43" customFormat="1">
      <c r="A2219" s="449"/>
      <c r="B2219" s="450"/>
      <c r="C2219" s="448"/>
      <c r="D2219" s="448"/>
      <c r="E2219" s="448"/>
      <c r="G2219" s="446"/>
      <c r="H2219" s="446"/>
      <c r="L2219" s="447"/>
      <c r="M2219" s="448"/>
      <c r="N2219" s="448"/>
      <c r="O2219" s="448"/>
    </row>
    <row r="2220" spans="1:15" s="43" customFormat="1">
      <c r="A2220" s="449"/>
      <c r="B2220" s="450"/>
      <c r="C2220" s="448"/>
      <c r="D2220" s="448"/>
      <c r="E2220" s="448"/>
      <c r="G2220" s="446"/>
      <c r="H2220" s="446"/>
      <c r="L2220" s="447"/>
      <c r="M2220" s="448"/>
      <c r="N2220" s="448"/>
      <c r="O2220" s="448"/>
    </row>
    <row r="2221" spans="1:15" s="43" customFormat="1">
      <c r="A2221" s="449"/>
      <c r="B2221" s="450"/>
      <c r="C2221" s="448"/>
      <c r="D2221" s="448"/>
      <c r="E2221" s="448"/>
      <c r="G2221" s="446"/>
      <c r="H2221" s="446"/>
      <c r="L2221" s="447"/>
      <c r="M2221" s="448"/>
      <c r="N2221" s="448"/>
      <c r="O2221" s="448"/>
    </row>
    <row r="2222" spans="1:15" s="43" customFormat="1">
      <c r="A2222" s="449"/>
      <c r="B2222" s="450"/>
      <c r="C2222" s="448"/>
      <c r="D2222" s="448"/>
      <c r="E2222" s="448"/>
      <c r="G2222" s="446"/>
      <c r="H2222" s="446"/>
      <c r="L2222" s="447"/>
      <c r="M2222" s="448"/>
      <c r="N2222" s="448"/>
      <c r="O2222" s="448"/>
    </row>
    <row r="2223" spans="1:15" s="43" customFormat="1">
      <c r="A2223" s="449"/>
      <c r="B2223" s="450"/>
      <c r="C2223" s="448"/>
      <c r="D2223" s="448"/>
      <c r="E2223" s="448"/>
      <c r="G2223" s="446"/>
      <c r="H2223" s="446"/>
      <c r="L2223" s="447"/>
      <c r="M2223" s="448"/>
      <c r="N2223" s="448"/>
      <c r="O2223" s="448"/>
    </row>
    <row r="2224" spans="1:15" s="43" customFormat="1">
      <c r="A2224" s="449"/>
      <c r="B2224" s="450"/>
      <c r="C2224" s="448"/>
      <c r="D2224" s="448"/>
      <c r="E2224" s="448"/>
      <c r="G2224" s="446"/>
      <c r="H2224" s="446"/>
      <c r="L2224" s="447"/>
      <c r="M2224" s="448"/>
      <c r="N2224" s="448"/>
      <c r="O2224" s="448"/>
    </row>
    <row r="2225" spans="1:15" s="43" customFormat="1">
      <c r="A2225" s="449"/>
      <c r="B2225" s="450"/>
      <c r="C2225" s="448"/>
      <c r="D2225" s="448"/>
      <c r="E2225" s="448"/>
      <c r="G2225" s="446"/>
      <c r="H2225" s="446"/>
      <c r="L2225" s="447"/>
      <c r="M2225" s="448"/>
      <c r="N2225" s="448"/>
      <c r="O2225" s="448"/>
    </row>
    <row r="2226" spans="1:15" s="43" customFormat="1">
      <c r="A2226" s="449"/>
      <c r="B2226" s="450"/>
      <c r="C2226" s="448"/>
      <c r="D2226" s="448"/>
      <c r="E2226" s="448"/>
      <c r="G2226" s="446"/>
      <c r="H2226" s="446"/>
      <c r="L2226" s="447"/>
      <c r="M2226" s="448"/>
      <c r="N2226" s="448"/>
      <c r="O2226" s="448"/>
    </row>
    <row r="2227" spans="1:15" s="43" customFormat="1">
      <c r="A2227" s="449"/>
      <c r="B2227" s="450"/>
      <c r="C2227" s="448"/>
      <c r="D2227" s="448"/>
      <c r="E2227" s="448"/>
      <c r="G2227" s="446"/>
      <c r="H2227" s="446"/>
      <c r="L2227" s="447"/>
      <c r="M2227" s="448"/>
      <c r="N2227" s="448"/>
      <c r="O2227" s="448"/>
    </row>
    <row r="2228" spans="1:15" s="43" customFormat="1">
      <c r="A2228" s="449"/>
      <c r="B2228" s="450"/>
      <c r="C2228" s="448"/>
      <c r="D2228" s="448"/>
      <c r="E2228" s="448"/>
      <c r="G2228" s="446"/>
      <c r="H2228" s="446"/>
      <c r="L2228" s="447"/>
      <c r="M2228" s="448"/>
      <c r="N2228" s="448"/>
      <c r="O2228" s="448"/>
    </row>
    <row r="2229" spans="1:15" s="43" customFormat="1">
      <c r="A2229" s="449"/>
      <c r="B2229" s="450"/>
      <c r="C2229" s="448"/>
      <c r="D2229" s="448"/>
      <c r="E2229" s="448"/>
      <c r="G2229" s="446"/>
      <c r="H2229" s="446"/>
      <c r="L2229" s="447"/>
      <c r="M2229" s="448"/>
      <c r="N2229" s="448"/>
      <c r="O2229" s="448"/>
    </row>
    <row r="2230" spans="1:15" s="43" customFormat="1">
      <c r="A2230" s="449"/>
      <c r="B2230" s="450"/>
      <c r="C2230" s="448"/>
      <c r="D2230" s="448"/>
      <c r="E2230" s="448"/>
      <c r="G2230" s="446"/>
      <c r="H2230" s="446"/>
      <c r="L2230" s="447"/>
      <c r="M2230" s="448"/>
      <c r="N2230" s="448"/>
      <c r="O2230" s="448"/>
    </row>
    <row r="2231" spans="1:15" s="43" customFormat="1">
      <c r="A2231" s="449"/>
      <c r="B2231" s="450"/>
      <c r="C2231" s="448"/>
      <c r="D2231" s="448"/>
      <c r="E2231" s="448"/>
      <c r="G2231" s="446"/>
      <c r="H2231" s="446"/>
      <c r="L2231" s="447"/>
      <c r="M2231" s="448"/>
      <c r="N2231" s="448"/>
      <c r="O2231" s="448"/>
    </row>
    <row r="2232" spans="1:15" s="43" customFormat="1">
      <c r="A2232" s="449"/>
      <c r="B2232" s="450"/>
      <c r="C2232" s="448"/>
      <c r="D2232" s="448"/>
      <c r="E2232" s="448"/>
      <c r="G2232" s="446"/>
      <c r="H2232" s="446"/>
      <c r="L2232" s="447"/>
      <c r="M2232" s="448"/>
      <c r="N2232" s="448"/>
      <c r="O2232" s="448"/>
    </row>
    <row r="2233" spans="1:15" s="43" customFormat="1">
      <c r="A2233" s="449"/>
      <c r="B2233" s="450"/>
      <c r="C2233" s="448"/>
      <c r="D2233" s="448"/>
      <c r="E2233" s="448"/>
      <c r="G2233" s="446"/>
      <c r="H2233" s="446"/>
      <c r="L2233" s="447"/>
      <c r="M2233" s="448"/>
      <c r="N2233" s="448"/>
      <c r="O2233" s="448"/>
    </row>
    <row r="2234" spans="1:15" s="43" customFormat="1">
      <c r="A2234" s="449"/>
      <c r="B2234" s="450"/>
      <c r="C2234" s="448"/>
      <c r="D2234" s="448"/>
      <c r="E2234" s="448"/>
      <c r="G2234" s="446"/>
      <c r="H2234" s="446"/>
      <c r="L2234" s="447"/>
      <c r="M2234" s="448"/>
      <c r="N2234" s="448"/>
      <c r="O2234" s="448"/>
    </row>
    <row r="2235" spans="1:15" s="43" customFormat="1">
      <c r="A2235" s="449"/>
      <c r="B2235" s="450"/>
      <c r="C2235" s="448"/>
      <c r="D2235" s="448"/>
      <c r="E2235" s="448"/>
      <c r="G2235" s="446"/>
      <c r="H2235" s="446"/>
      <c r="L2235" s="447"/>
      <c r="M2235" s="448"/>
      <c r="N2235" s="448"/>
      <c r="O2235" s="448"/>
    </row>
    <row r="2236" spans="1:15" s="43" customFormat="1">
      <c r="A2236" s="449"/>
      <c r="B2236" s="450"/>
      <c r="C2236" s="448"/>
      <c r="D2236" s="448"/>
      <c r="E2236" s="448"/>
      <c r="G2236" s="446"/>
      <c r="H2236" s="446"/>
      <c r="L2236" s="447"/>
      <c r="M2236" s="448"/>
      <c r="N2236" s="448"/>
      <c r="O2236" s="448"/>
    </row>
    <row r="2237" spans="1:15" s="43" customFormat="1">
      <c r="A2237" s="449"/>
      <c r="B2237" s="450"/>
      <c r="C2237" s="448"/>
      <c r="D2237" s="448"/>
      <c r="E2237" s="448"/>
      <c r="G2237" s="446"/>
      <c r="H2237" s="446"/>
      <c r="L2237" s="447"/>
      <c r="M2237" s="448"/>
      <c r="N2237" s="448"/>
      <c r="O2237" s="448"/>
    </row>
    <row r="2238" spans="1:15" s="43" customFormat="1">
      <c r="A2238" s="449"/>
      <c r="B2238" s="450"/>
      <c r="C2238" s="448"/>
      <c r="D2238" s="448"/>
      <c r="E2238" s="448"/>
      <c r="G2238" s="446"/>
      <c r="H2238" s="446"/>
      <c r="L2238" s="447"/>
      <c r="M2238" s="448"/>
      <c r="N2238" s="448"/>
      <c r="O2238" s="448"/>
    </row>
    <row r="2239" spans="1:15" s="43" customFormat="1">
      <c r="A2239" s="449"/>
      <c r="B2239" s="450"/>
      <c r="C2239" s="448"/>
      <c r="D2239" s="448"/>
      <c r="E2239" s="448"/>
      <c r="G2239" s="446"/>
      <c r="H2239" s="446"/>
      <c r="L2239" s="447"/>
      <c r="M2239" s="448"/>
      <c r="N2239" s="448"/>
      <c r="O2239" s="448"/>
    </row>
    <row r="2240" spans="1:15" s="43" customFormat="1">
      <c r="A2240" s="449"/>
      <c r="B2240" s="450"/>
      <c r="C2240" s="448"/>
      <c r="D2240" s="448"/>
      <c r="E2240" s="448"/>
      <c r="G2240" s="446"/>
      <c r="H2240" s="446"/>
      <c r="L2240" s="447"/>
      <c r="M2240" s="448"/>
      <c r="N2240" s="448"/>
      <c r="O2240" s="448"/>
    </row>
    <row r="2241" spans="1:15" s="43" customFormat="1">
      <c r="A2241" s="449"/>
      <c r="B2241" s="450"/>
      <c r="C2241" s="448"/>
      <c r="D2241" s="448"/>
      <c r="E2241" s="448"/>
      <c r="G2241" s="446"/>
      <c r="H2241" s="446"/>
      <c r="L2241" s="447"/>
      <c r="M2241" s="448"/>
      <c r="N2241" s="448"/>
      <c r="O2241" s="448"/>
    </row>
    <row r="2242" spans="1:15" s="43" customFormat="1">
      <c r="A2242" s="449"/>
      <c r="B2242" s="450"/>
      <c r="C2242" s="448"/>
      <c r="D2242" s="448"/>
      <c r="E2242" s="448"/>
      <c r="G2242" s="446"/>
      <c r="H2242" s="446"/>
      <c r="L2242" s="447"/>
      <c r="M2242" s="448"/>
      <c r="N2242" s="448"/>
      <c r="O2242" s="448"/>
    </row>
    <row r="2243" spans="1:15" s="43" customFormat="1">
      <c r="A2243" s="449"/>
      <c r="B2243" s="450"/>
      <c r="C2243" s="448"/>
      <c r="D2243" s="448"/>
      <c r="E2243" s="448"/>
      <c r="G2243" s="446"/>
      <c r="H2243" s="446"/>
      <c r="L2243" s="447"/>
      <c r="M2243" s="448"/>
      <c r="N2243" s="448"/>
      <c r="O2243" s="448"/>
    </row>
    <row r="2244" spans="1:15" s="43" customFormat="1">
      <c r="A2244" s="449"/>
      <c r="B2244" s="450"/>
      <c r="C2244" s="448"/>
      <c r="D2244" s="448"/>
      <c r="E2244" s="448"/>
      <c r="G2244" s="446"/>
      <c r="H2244" s="446"/>
      <c r="L2244" s="447"/>
      <c r="M2244" s="448"/>
      <c r="N2244" s="448"/>
      <c r="O2244" s="448"/>
    </row>
    <row r="2245" spans="1:15" s="43" customFormat="1">
      <c r="A2245" s="449"/>
      <c r="B2245" s="450"/>
      <c r="C2245" s="448"/>
      <c r="D2245" s="448"/>
      <c r="E2245" s="448"/>
      <c r="G2245" s="446"/>
      <c r="H2245" s="446"/>
      <c r="L2245" s="447"/>
      <c r="M2245" s="448"/>
      <c r="N2245" s="448"/>
      <c r="O2245" s="448"/>
    </row>
    <row r="2246" spans="1:15" s="43" customFormat="1">
      <c r="A2246" s="449"/>
      <c r="B2246" s="450"/>
      <c r="C2246" s="448"/>
      <c r="D2246" s="448"/>
      <c r="E2246" s="448"/>
      <c r="G2246" s="446"/>
      <c r="H2246" s="446"/>
      <c r="L2246" s="447"/>
      <c r="M2246" s="448"/>
      <c r="N2246" s="448"/>
      <c r="O2246" s="448"/>
    </row>
    <row r="2247" spans="1:15" s="43" customFormat="1">
      <c r="A2247" s="449"/>
      <c r="B2247" s="450"/>
      <c r="C2247" s="448"/>
      <c r="D2247" s="448"/>
      <c r="E2247" s="448"/>
      <c r="G2247" s="446"/>
      <c r="H2247" s="446"/>
      <c r="L2247" s="447"/>
      <c r="M2247" s="448"/>
      <c r="N2247" s="448"/>
      <c r="O2247" s="448"/>
    </row>
    <row r="2248" spans="1:15" s="43" customFormat="1">
      <c r="A2248" s="449"/>
      <c r="B2248" s="450"/>
      <c r="C2248" s="448"/>
      <c r="D2248" s="448"/>
      <c r="E2248" s="448"/>
      <c r="G2248" s="446"/>
      <c r="H2248" s="446"/>
      <c r="L2248" s="447"/>
      <c r="M2248" s="448"/>
      <c r="N2248" s="448"/>
      <c r="O2248" s="448"/>
    </row>
    <row r="2249" spans="1:15" s="43" customFormat="1">
      <c r="A2249" s="449"/>
      <c r="B2249" s="450"/>
      <c r="C2249" s="448"/>
      <c r="D2249" s="448"/>
      <c r="E2249" s="448"/>
      <c r="G2249" s="446"/>
      <c r="H2249" s="446"/>
      <c r="L2249" s="447"/>
      <c r="M2249" s="448"/>
      <c r="N2249" s="448"/>
      <c r="O2249" s="448"/>
    </row>
    <row r="2250" spans="1:15" s="43" customFormat="1">
      <c r="A2250" s="449"/>
      <c r="B2250" s="450"/>
      <c r="C2250" s="448"/>
      <c r="D2250" s="448"/>
      <c r="E2250" s="448"/>
      <c r="G2250" s="446"/>
      <c r="H2250" s="446"/>
      <c r="L2250" s="447"/>
      <c r="M2250" s="448"/>
      <c r="N2250" s="448"/>
      <c r="O2250" s="448"/>
    </row>
    <row r="2251" spans="1:15" s="43" customFormat="1">
      <c r="A2251" s="449"/>
      <c r="B2251" s="450"/>
      <c r="C2251" s="448"/>
      <c r="D2251" s="448"/>
      <c r="E2251" s="448"/>
      <c r="G2251" s="446"/>
      <c r="H2251" s="446"/>
      <c r="L2251" s="447"/>
      <c r="M2251" s="448"/>
      <c r="N2251" s="448"/>
      <c r="O2251" s="448"/>
    </row>
    <row r="2252" spans="1:15" s="43" customFormat="1">
      <c r="A2252" s="449"/>
      <c r="B2252" s="450"/>
      <c r="C2252" s="448"/>
      <c r="D2252" s="448"/>
      <c r="E2252" s="448"/>
      <c r="G2252" s="446"/>
      <c r="H2252" s="446"/>
      <c r="L2252" s="447"/>
      <c r="M2252" s="448"/>
      <c r="N2252" s="448"/>
      <c r="O2252" s="448"/>
    </row>
    <row r="2253" spans="1:15" s="43" customFormat="1">
      <c r="A2253" s="449"/>
      <c r="B2253" s="450"/>
      <c r="C2253" s="448"/>
      <c r="D2253" s="448"/>
      <c r="E2253" s="448"/>
      <c r="G2253" s="446"/>
      <c r="H2253" s="446"/>
      <c r="L2253" s="447"/>
      <c r="M2253" s="448"/>
      <c r="N2253" s="448"/>
      <c r="O2253" s="448"/>
    </row>
    <row r="2254" spans="1:15" s="43" customFormat="1">
      <c r="A2254" s="449"/>
      <c r="B2254" s="450"/>
      <c r="C2254" s="448"/>
      <c r="D2254" s="448"/>
      <c r="E2254" s="448"/>
      <c r="G2254" s="446"/>
      <c r="H2254" s="446"/>
      <c r="L2254" s="447"/>
      <c r="M2254" s="448"/>
      <c r="N2254" s="448"/>
      <c r="O2254" s="448"/>
    </row>
    <row r="2255" spans="1:15" s="43" customFormat="1">
      <c r="A2255" s="449"/>
      <c r="B2255" s="450"/>
      <c r="C2255" s="448"/>
      <c r="D2255" s="448"/>
      <c r="E2255" s="448"/>
      <c r="G2255" s="446"/>
      <c r="H2255" s="446"/>
      <c r="L2255" s="447"/>
      <c r="M2255" s="448"/>
      <c r="N2255" s="448"/>
      <c r="O2255" s="448"/>
    </row>
    <row r="2256" spans="1:15" s="43" customFormat="1">
      <c r="A2256" s="449"/>
      <c r="B2256" s="450"/>
      <c r="C2256" s="448"/>
      <c r="D2256" s="448"/>
      <c r="E2256" s="448"/>
      <c r="G2256" s="446"/>
      <c r="H2256" s="446"/>
      <c r="L2256" s="447"/>
      <c r="M2256" s="448"/>
      <c r="N2256" s="448"/>
      <c r="O2256" s="448"/>
    </row>
    <row r="2257" spans="1:15" s="43" customFormat="1">
      <c r="A2257" s="449"/>
      <c r="B2257" s="450"/>
      <c r="C2257" s="448"/>
      <c r="D2257" s="448"/>
      <c r="E2257" s="448"/>
      <c r="G2257" s="446"/>
      <c r="H2257" s="446"/>
      <c r="L2257" s="447"/>
      <c r="M2257" s="448"/>
      <c r="N2257" s="448"/>
      <c r="O2257" s="448"/>
    </row>
    <row r="2258" spans="1:15" s="43" customFormat="1">
      <c r="A2258" s="449"/>
      <c r="B2258" s="450"/>
      <c r="C2258" s="448"/>
      <c r="D2258" s="448"/>
      <c r="E2258" s="448"/>
      <c r="G2258" s="446"/>
      <c r="H2258" s="446"/>
      <c r="L2258" s="447"/>
      <c r="M2258" s="448"/>
      <c r="N2258" s="448"/>
      <c r="O2258" s="448"/>
    </row>
    <row r="2259" spans="1:15" s="43" customFormat="1">
      <c r="A2259" s="449"/>
      <c r="B2259" s="450"/>
      <c r="C2259" s="448"/>
      <c r="D2259" s="448"/>
      <c r="E2259" s="448"/>
      <c r="G2259" s="446"/>
      <c r="H2259" s="446"/>
      <c r="L2259" s="447"/>
      <c r="M2259" s="448"/>
      <c r="N2259" s="448"/>
      <c r="O2259" s="448"/>
    </row>
    <row r="2260" spans="1:15" s="43" customFormat="1">
      <c r="A2260" s="449"/>
      <c r="B2260" s="450"/>
      <c r="C2260" s="448"/>
      <c r="D2260" s="448"/>
      <c r="E2260" s="448"/>
      <c r="G2260" s="446"/>
      <c r="H2260" s="446"/>
      <c r="L2260" s="447"/>
      <c r="M2260" s="448"/>
      <c r="N2260" s="448"/>
      <c r="O2260" s="448"/>
    </row>
    <row r="2261" spans="1:15" s="43" customFormat="1">
      <c r="A2261" s="449"/>
      <c r="B2261" s="450"/>
      <c r="C2261" s="448"/>
      <c r="D2261" s="448"/>
      <c r="E2261" s="448"/>
      <c r="G2261" s="446"/>
      <c r="H2261" s="446"/>
      <c r="L2261" s="447"/>
      <c r="M2261" s="448"/>
      <c r="N2261" s="448"/>
      <c r="O2261" s="448"/>
    </row>
    <row r="2262" spans="1:15" s="43" customFormat="1">
      <c r="A2262" s="449"/>
      <c r="B2262" s="450"/>
      <c r="C2262" s="448"/>
      <c r="D2262" s="448"/>
      <c r="E2262" s="448"/>
      <c r="G2262" s="446"/>
      <c r="H2262" s="446"/>
      <c r="L2262" s="447"/>
      <c r="M2262" s="448"/>
      <c r="N2262" s="448"/>
      <c r="O2262" s="448"/>
    </row>
    <row r="2263" spans="1:15" s="43" customFormat="1">
      <c r="A2263" s="449"/>
      <c r="B2263" s="450"/>
      <c r="C2263" s="448"/>
      <c r="D2263" s="448"/>
      <c r="E2263" s="448"/>
      <c r="G2263" s="446"/>
      <c r="H2263" s="446"/>
      <c r="L2263" s="447"/>
      <c r="M2263" s="448"/>
      <c r="N2263" s="448"/>
      <c r="O2263" s="448"/>
    </row>
    <row r="2264" spans="1:15" s="43" customFormat="1">
      <c r="A2264" s="449"/>
      <c r="B2264" s="450"/>
      <c r="C2264" s="448"/>
      <c r="D2264" s="448"/>
      <c r="E2264" s="448"/>
      <c r="G2264" s="446"/>
      <c r="H2264" s="446"/>
      <c r="L2264" s="447"/>
      <c r="M2264" s="448"/>
      <c r="N2264" s="448"/>
      <c r="O2264" s="448"/>
    </row>
    <row r="2265" spans="1:15" s="43" customFormat="1">
      <c r="A2265" s="449"/>
      <c r="B2265" s="450"/>
      <c r="C2265" s="448"/>
      <c r="D2265" s="448"/>
      <c r="E2265" s="448"/>
      <c r="G2265" s="446"/>
      <c r="H2265" s="446"/>
      <c r="L2265" s="447"/>
      <c r="M2265" s="448"/>
      <c r="N2265" s="448"/>
      <c r="O2265" s="448"/>
    </row>
    <row r="2266" spans="1:15" s="43" customFormat="1">
      <c r="A2266" s="449"/>
      <c r="B2266" s="450"/>
      <c r="C2266" s="448"/>
      <c r="D2266" s="448"/>
      <c r="E2266" s="448"/>
      <c r="G2266" s="446"/>
      <c r="H2266" s="446"/>
      <c r="L2266" s="447"/>
      <c r="M2266" s="448"/>
      <c r="N2266" s="448"/>
      <c r="O2266" s="448"/>
    </row>
    <row r="2267" spans="1:15" s="43" customFormat="1">
      <c r="A2267" s="449"/>
      <c r="B2267" s="450"/>
      <c r="C2267" s="448"/>
      <c r="D2267" s="448"/>
      <c r="E2267" s="448"/>
      <c r="G2267" s="446"/>
      <c r="H2267" s="446"/>
      <c r="L2267" s="447"/>
      <c r="M2267" s="448"/>
      <c r="N2267" s="448"/>
      <c r="O2267" s="448"/>
    </row>
    <row r="2268" spans="1:15" s="43" customFormat="1">
      <c r="A2268" s="449"/>
      <c r="B2268" s="450"/>
      <c r="C2268" s="448"/>
      <c r="D2268" s="448"/>
      <c r="E2268" s="448"/>
      <c r="G2268" s="446"/>
      <c r="H2268" s="446"/>
      <c r="L2268" s="447"/>
      <c r="M2268" s="448"/>
      <c r="N2268" s="448"/>
      <c r="O2268" s="448"/>
    </row>
    <row r="2269" spans="1:15" s="43" customFormat="1">
      <c r="A2269" s="449"/>
      <c r="B2269" s="450"/>
      <c r="C2269" s="448"/>
      <c r="D2269" s="448"/>
      <c r="E2269" s="448"/>
      <c r="G2269" s="446"/>
      <c r="H2269" s="446"/>
      <c r="L2269" s="447"/>
      <c r="M2269" s="448"/>
      <c r="N2269" s="448"/>
      <c r="O2269" s="448"/>
    </row>
    <row r="2270" spans="1:15" s="43" customFormat="1">
      <c r="A2270" s="449"/>
      <c r="B2270" s="450"/>
      <c r="C2270" s="448"/>
      <c r="D2270" s="448"/>
      <c r="E2270" s="448"/>
      <c r="G2270" s="446"/>
      <c r="H2270" s="446"/>
      <c r="L2270" s="447"/>
      <c r="M2270" s="448"/>
      <c r="N2270" s="448"/>
      <c r="O2270" s="448"/>
    </row>
    <row r="2271" spans="1:15" s="43" customFormat="1">
      <c r="A2271" s="449"/>
      <c r="B2271" s="450"/>
      <c r="C2271" s="448"/>
      <c r="D2271" s="448"/>
      <c r="E2271" s="448"/>
      <c r="G2271" s="446"/>
      <c r="H2271" s="446"/>
      <c r="L2271" s="447"/>
      <c r="M2271" s="448"/>
      <c r="N2271" s="448"/>
      <c r="O2271" s="448"/>
    </row>
    <row r="2272" spans="1:15" s="43" customFormat="1">
      <c r="A2272" s="449"/>
      <c r="B2272" s="450"/>
      <c r="C2272" s="448"/>
      <c r="D2272" s="448"/>
      <c r="E2272" s="448"/>
      <c r="G2272" s="446"/>
      <c r="H2272" s="446"/>
      <c r="L2272" s="447"/>
      <c r="M2272" s="448"/>
      <c r="N2272" s="448"/>
      <c r="O2272" s="448"/>
    </row>
    <row r="2273" spans="1:15" s="43" customFormat="1">
      <c r="A2273" s="449"/>
      <c r="B2273" s="450"/>
      <c r="C2273" s="448"/>
      <c r="D2273" s="448"/>
      <c r="E2273" s="448"/>
      <c r="G2273" s="446"/>
      <c r="H2273" s="446"/>
      <c r="L2273" s="447"/>
      <c r="M2273" s="448"/>
      <c r="N2273" s="448"/>
      <c r="O2273" s="448"/>
    </row>
    <row r="2274" spans="1:15" s="43" customFormat="1">
      <c r="A2274" s="449"/>
      <c r="B2274" s="450"/>
      <c r="C2274" s="448"/>
      <c r="D2274" s="448"/>
      <c r="E2274" s="448"/>
      <c r="G2274" s="446"/>
      <c r="H2274" s="446"/>
      <c r="L2274" s="447"/>
      <c r="M2274" s="448"/>
      <c r="N2274" s="448"/>
      <c r="O2274" s="448"/>
    </row>
    <row r="2275" spans="1:15" s="43" customFormat="1">
      <c r="A2275" s="449"/>
      <c r="B2275" s="450"/>
      <c r="C2275" s="448"/>
      <c r="D2275" s="448"/>
      <c r="E2275" s="448"/>
      <c r="G2275" s="446"/>
      <c r="H2275" s="446"/>
      <c r="L2275" s="447"/>
      <c r="M2275" s="448"/>
      <c r="N2275" s="448"/>
      <c r="O2275" s="448"/>
    </row>
    <row r="2276" spans="1:15" s="43" customFormat="1">
      <c r="A2276" s="449"/>
      <c r="B2276" s="450"/>
      <c r="C2276" s="448"/>
      <c r="D2276" s="448"/>
      <c r="E2276" s="448"/>
      <c r="G2276" s="446"/>
      <c r="H2276" s="446"/>
      <c r="L2276" s="447"/>
      <c r="M2276" s="448"/>
      <c r="N2276" s="448"/>
      <c r="O2276" s="448"/>
    </row>
    <row r="2277" spans="1:15" s="43" customFormat="1">
      <c r="A2277" s="449"/>
      <c r="B2277" s="450"/>
      <c r="C2277" s="448"/>
      <c r="D2277" s="448"/>
      <c r="E2277" s="448"/>
      <c r="G2277" s="446"/>
      <c r="H2277" s="446"/>
      <c r="L2277" s="447"/>
      <c r="M2277" s="448"/>
      <c r="N2277" s="448"/>
      <c r="O2277" s="448"/>
    </row>
    <row r="2278" spans="1:15" s="43" customFormat="1">
      <c r="A2278" s="449"/>
      <c r="B2278" s="450"/>
      <c r="C2278" s="448"/>
      <c r="D2278" s="448"/>
      <c r="E2278" s="448"/>
      <c r="G2278" s="446"/>
      <c r="H2278" s="446"/>
      <c r="L2278" s="447"/>
      <c r="M2278" s="448"/>
      <c r="N2278" s="448"/>
      <c r="O2278" s="448"/>
    </row>
    <row r="2279" spans="1:15" s="43" customFormat="1">
      <c r="A2279" s="449"/>
      <c r="B2279" s="450"/>
      <c r="C2279" s="448"/>
      <c r="D2279" s="448"/>
      <c r="E2279" s="448"/>
      <c r="G2279" s="446"/>
      <c r="H2279" s="446"/>
      <c r="L2279" s="447"/>
      <c r="M2279" s="448"/>
      <c r="N2279" s="448"/>
      <c r="O2279" s="448"/>
    </row>
    <row r="2280" spans="1:15" s="43" customFormat="1">
      <c r="A2280" s="449"/>
      <c r="B2280" s="450"/>
      <c r="C2280" s="448"/>
      <c r="D2280" s="448"/>
      <c r="E2280" s="448"/>
      <c r="G2280" s="446"/>
      <c r="H2280" s="446"/>
      <c r="L2280" s="447"/>
      <c r="M2280" s="448"/>
      <c r="N2280" s="448"/>
      <c r="O2280" s="448"/>
    </row>
    <row r="2281" spans="1:15" s="43" customFormat="1">
      <c r="A2281" s="449"/>
      <c r="B2281" s="450"/>
      <c r="C2281" s="448"/>
      <c r="D2281" s="448"/>
      <c r="E2281" s="448"/>
      <c r="G2281" s="446"/>
      <c r="H2281" s="446"/>
      <c r="L2281" s="447"/>
      <c r="M2281" s="448"/>
      <c r="N2281" s="448"/>
      <c r="O2281" s="448"/>
    </row>
    <row r="2282" spans="1:15" s="43" customFormat="1">
      <c r="A2282" s="449"/>
      <c r="B2282" s="450"/>
      <c r="C2282" s="448"/>
      <c r="D2282" s="448"/>
      <c r="E2282" s="448"/>
      <c r="G2282" s="446"/>
      <c r="H2282" s="446"/>
      <c r="L2282" s="447"/>
      <c r="M2282" s="448"/>
      <c r="N2282" s="448"/>
      <c r="O2282" s="448"/>
    </row>
    <row r="2283" spans="1:15" s="43" customFormat="1">
      <c r="A2283" s="449"/>
      <c r="B2283" s="450"/>
      <c r="C2283" s="448"/>
      <c r="D2283" s="448"/>
      <c r="E2283" s="448"/>
      <c r="G2283" s="446"/>
      <c r="H2283" s="446"/>
      <c r="L2283" s="447"/>
      <c r="M2283" s="448"/>
      <c r="N2283" s="448"/>
      <c r="O2283" s="448"/>
    </row>
    <row r="2284" spans="1:15" s="43" customFormat="1">
      <c r="A2284" s="449"/>
      <c r="B2284" s="450"/>
      <c r="C2284" s="448"/>
      <c r="D2284" s="448"/>
      <c r="E2284" s="448"/>
      <c r="G2284" s="446"/>
      <c r="H2284" s="446"/>
      <c r="L2284" s="447"/>
      <c r="M2284" s="448"/>
      <c r="N2284" s="448"/>
      <c r="O2284" s="448"/>
    </row>
    <row r="2285" spans="1:15" s="43" customFormat="1">
      <c r="A2285" s="449"/>
      <c r="B2285" s="450"/>
      <c r="C2285" s="448"/>
      <c r="D2285" s="448"/>
      <c r="E2285" s="448"/>
      <c r="G2285" s="446"/>
      <c r="H2285" s="446"/>
      <c r="L2285" s="447"/>
      <c r="M2285" s="448"/>
      <c r="N2285" s="448"/>
      <c r="O2285" s="448"/>
    </row>
    <row r="2286" spans="1:15" s="43" customFormat="1">
      <c r="A2286" s="449"/>
      <c r="B2286" s="450"/>
      <c r="C2286" s="448"/>
      <c r="D2286" s="448"/>
      <c r="E2286" s="448"/>
      <c r="G2286" s="446"/>
      <c r="H2286" s="446"/>
      <c r="L2286" s="447"/>
      <c r="M2286" s="448"/>
      <c r="N2286" s="448"/>
      <c r="O2286" s="448"/>
    </row>
    <row r="2287" spans="1:15" s="43" customFormat="1">
      <c r="A2287" s="449"/>
      <c r="B2287" s="450"/>
      <c r="C2287" s="448"/>
      <c r="D2287" s="448"/>
      <c r="E2287" s="448"/>
      <c r="G2287" s="446"/>
      <c r="H2287" s="446"/>
      <c r="L2287" s="447"/>
      <c r="M2287" s="448"/>
      <c r="N2287" s="448"/>
      <c r="O2287" s="448"/>
    </row>
    <row r="2288" spans="1:15" s="43" customFormat="1">
      <c r="A2288" s="449"/>
      <c r="B2288" s="450"/>
      <c r="C2288" s="448"/>
      <c r="D2288" s="448"/>
      <c r="E2288" s="448"/>
      <c r="G2288" s="446"/>
      <c r="H2288" s="446"/>
      <c r="L2288" s="447"/>
      <c r="M2288" s="448"/>
      <c r="N2288" s="448"/>
      <c r="O2288" s="448"/>
    </row>
    <row r="2289" spans="1:15" s="43" customFormat="1">
      <c r="A2289" s="449"/>
      <c r="B2289" s="450"/>
      <c r="C2289" s="448"/>
      <c r="D2289" s="448"/>
      <c r="E2289" s="448"/>
      <c r="G2289" s="446"/>
      <c r="H2289" s="446"/>
      <c r="L2289" s="447"/>
      <c r="M2289" s="448"/>
      <c r="N2289" s="448"/>
      <c r="O2289" s="448"/>
    </row>
    <row r="2290" spans="1:15" s="43" customFormat="1">
      <c r="A2290" s="449"/>
      <c r="B2290" s="450"/>
      <c r="C2290" s="448"/>
      <c r="D2290" s="448"/>
      <c r="E2290" s="448"/>
      <c r="G2290" s="446"/>
      <c r="H2290" s="446"/>
      <c r="L2290" s="447"/>
      <c r="M2290" s="448"/>
      <c r="N2290" s="448"/>
      <c r="O2290" s="448"/>
    </row>
    <row r="2291" spans="1:15" s="43" customFormat="1">
      <c r="A2291" s="449"/>
      <c r="B2291" s="450"/>
      <c r="C2291" s="448"/>
      <c r="D2291" s="448"/>
      <c r="E2291" s="448"/>
      <c r="G2291" s="446"/>
      <c r="H2291" s="446"/>
      <c r="L2291" s="447"/>
      <c r="M2291" s="448"/>
      <c r="N2291" s="448"/>
      <c r="O2291" s="448"/>
    </row>
    <row r="2292" spans="1:15" s="43" customFormat="1">
      <c r="A2292" s="449"/>
      <c r="B2292" s="450"/>
      <c r="C2292" s="448"/>
      <c r="D2292" s="448"/>
      <c r="E2292" s="448"/>
      <c r="G2292" s="446"/>
      <c r="H2292" s="446"/>
      <c r="L2292" s="447"/>
      <c r="M2292" s="448"/>
      <c r="N2292" s="448"/>
      <c r="O2292" s="448"/>
    </row>
    <row r="2293" spans="1:15" s="43" customFormat="1">
      <c r="A2293" s="449"/>
      <c r="B2293" s="450"/>
      <c r="C2293" s="448"/>
      <c r="D2293" s="448"/>
      <c r="E2293" s="448"/>
      <c r="G2293" s="446"/>
      <c r="H2293" s="446"/>
      <c r="L2293" s="447"/>
      <c r="M2293" s="448"/>
      <c r="N2293" s="448"/>
      <c r="O2293" s="448"/>
    </row>
    <row r="2294" spans="1:15" s="43" customFormat="1">
      <c r="A2294" s="449"/>
      <c r="B2294" s="450"/>
      <c r="C2294" s="448"/>
      <c r="D2294" s="448"/>
      <c r="E2294" s="448"/>
      <c r="G2294" s="446"/>
      <c r="H2294" s="446"/>
      <c r="L2294" s="447"/>
      <c r="M2294" s="448"/>
      <c r="N2294" s="448"/>
      <c r="O2294" s="448"/>
    </row>
    <row r="2295" spans="1:15" s="43" customFormat="1">
      <c r="A2295" s="449"/>
      <c r="B2295" s="450"/>
      <c r="C2295" s="448"/>
      <c r="D2295" s="448"/>
      <c r="E2295" s="448"/>
      <c r="G2295" s="446"/>
      <c r="H2295" s="446"/>
      <c r="L2295" s="447"/>
      <c r="M2295" s="448"/>
      <c r="N2295" s="448"/>
      <c r="O2295" s="448"/>
    </row>
    <row r="2296" spans="1:15" s="43" customFormat="1">
      <c r="A2296" s="449"/>
      <c r="B2296" s="450"/>
      <c r="C2296" s="448"/>
      <c r="D2296" s="448"/>
      <c r="E2296" s="448"/>
      <c r="G2296" s="446"/>
      <c r="H2296" s="446"/>
      <c r="L2296" s="447"/>
      <c r="M2296" s="448"/>
      <c r="N2296" s="448"/>
      <c r="O2296" s="448"/>
    </row>
    <row r="2297" spans="1:15" s="43" customFormat="1">
      <c r="A2297" s="449"/>
      <c r="B2297" s="450"/>
      <c r="C2297" s="448"/>
      <c r="D2297" s="448"/>
      <c r="E2297" s="448"/>
      <c r="G2297" s="446"/>
      <c r="H2297" s="446"/>
      <c r="L2297" s="447"/>
      <c r="M2297" s="448"/>
      <c r="N2297" s="448"/>
      <c r="O2297" s="448"/>
    </row>
    <row r="2298" spans="1:15" s="43" customFormat="1">
      <c r="A2298" s="449"/>
      <c r="B2298" s="450"/>
      <c r="C2298" s="448"/>
      <c r="D2298" s="448"/>
      <c r="E2298" s="448"/>
      <c r="G2298" s="446"/>
      <c r="H2298" s="446"/>
      <c r="L2298" s="447"/>
      <c r="M2298" s="448"/>
      <c r="N2298" s="448"/>
      <c r="O2298" s="448"/>
    </row>
    <row r="2299" spans="1:15" s="43" customFormat="1">
      <c r="A2299" s="449"/>
      <c r="B2299" s="450"/>
      <c r="C2299" s="448"/>
      <c r="D2299" s="448"/>
      <c r="E2299" s="448"/>
      <c r="G2299" s="446"/>
      <c r="H2299" s="446"/>
      <c r="L2299" s="447"/>
      <c r="M2299" s="448"/>
      <c r="N2299" s="448"/>
      <c r="O2299" s="448"/>
    </row>
    <row r="2300" spans="1:15" s="43" customFormat="1">
      <c r="A2300" s="449"/>
      <c r="B2300" s="450"/>
      <c r="C2300" s="448"/>
      <c r="D2300" s="448"/>
      <c r="E2300" s="448"/>
      <c r="G2300" s="446"/>
      <c r="H2300" s="446"/>
      <c r="L2300" s="447"/>
      <c r="M2300" s="448"/>
      <c r="N2300" s="448"/>
      <c r="O2300" s="448"/>
    </row>
    <row r="2301" spans="1:15" s="43" customFormat="1">
      <c r="A2301" s="449"/>
      <c r="B2301" s="450"/>
      <c r="C2301" s="448"/>
      <c r="D2301" s="448"/>
      <c r="E2301" s="448"/>
      <c r="G2301" s="446"/>
      <c r="H2301" s="446"/>
      <c r="L2301" s="447"/>
      <c r="M2301" s="448"/>
      <c r="N2301" s="448"/>
      <c r="O2301" s="448"/>
    </row>
    <row r="2302" spans="1:15" s="43" customFormat="1">
      <c r="A2302" s="449"/>
      <c r="B2302" s="450"/>
      <c r="C2302" s="448"/>
      <c r="D2302" s="448"/>
      <c r="E2302" s="448"/>
      <c r="G2302" s="446"/>
      <c r="H2302" s="446"/>
      <c r="L2302" s="447"/>
      <c r="M2302" s="448"/>
      <c r="N2302" s="448"/>
      <c r="O2302" s="448"/>
    </row>
    <row r="2303" spans="1:15" s="43" customFormat="1">
      <c r="A2303" s="449"/>
      <c r="B2303" s="450"/>
      <c r="C2303" s="448"/>
      <c r="D2303" s="448"/>
      <c r="E2303" s="448"/>
      <c r="G2303" s="446"/>
      <c r="H2303" s="446"/>
      <c r="L2303" s="447"/>
      <c r="M2303" s="448"/>
      <c r="N2303" s="448"/>
      <c r="O2303" s="448"/>
    </row>
    <row r="2304" spans="1:15" s="43" customFormat="1">
      <c r="A2304" s="449"/>
      <c r="B2304" s="450"/>
      <c r="C2304" s="448"/>
      <c r="D2304" s="448"/>
      <c r="E2304" s="448"/>
      <c r="G2304" s="446"/>
      <c r="H2304" s="446"/>
      <c r="L2304" s="447"/>
      <c r="M2304" s="448"/>
      <c r="N2304" s="448"/>
      <c r="O2304" s="448"/>
    </row>
    <row r="2305" spans="1:15" s="43" customFormat="1">
      <c r="A2305" s="449"/>
      <c r="B2305" s="450"/>
      <c r="C2305" s="448"/>
      <c r="D2305" s="448"/>
      <c r="E2305" s="448"/>
      <c r="G2305" s="446"/>
      <c r="H2305" s="446"/>
      <c r="L2305" s="447"/>
      <c r="M2305" s="448"/>
      <c r="N2305" s="448"/>
      <c r="O2305" s="448"/>
    </row>
    <row r="2306" spans="1:15" s="43" customFormat="1">
      <c r="A2306" s="449"/>
      <c r="B2306" s="450"/>
      <c r="C2306" s="448"/>
      <c r="D2306" s="448"/>
      <c r="E2306" s="448"/>
      <c r="G2306" s="446"/>
      <c r="H2306" s="446"/>
      <c r="L2306" s="447"/>
      <c r="M2306" s="448"/>
      <c r="N2306" s="448"/>
      <c r="O2306" s="448"/>
    </row>
    <row r="2307" spans="1:15" s="43" customFormat="1">
      <c r="A2307" s="449"/>
      <c r="B2307" s="450"/>
      <c r="C2307" s="448"/>
      <c r="D2307" s="448"/>
      <c r="E2307" s="448"/>
      <c r="G2307" s="446"/>
      <c r="H2307" s="446"/>
      <c r="L2307" s="447"/>
      <c r="M2307" s="448"/>
      <c r="N2307" s="448"/>
      <c r="O2307" s="448"/>
    </row>
    <row r="2308" spans="1:15" s="43" customFormat="1">
      <c r="A2308" s="449"/>
      <c r="B2308" s="450"/>
      <c r="C2308" s="448"/>
      <c r="D2308" s="448"/>
      <c r="E2308" s="448"/>
      <c r="G2308" s="446"/>
      <c r="H2308" s="446"/>
      <c r="L2308" s="447"/>
      <c r="M2308" s="448"/>
      <c r="N2308" s="448"/>
      <c r="O2308" s="448"/>
    </row>
    <row r="2309" spans="1:15" s="43" customFormat="1">
      <c r="A2309" s="449"/>
      <c r="B2309" s="450"/>
      <c r="C2309" s="448"/>
      <c r="D2309" s="448"/>
      <c r="E2309" s="448"/>
      <c r="G2309" s="446"/>
      <c r="H2309" s="446"/>
      <c r="L2309" s="447"/>
      <c r="M2309" s="448"/>
      <c r="N2309" s="448"/>
      <c r="O2309" s="448"/>
    </row>
    <row r="2310" spans="1:15" s="43" customFormat="1">
      <c r="A2310" s="449"/>
      <c r="B2310" s="450"/>
      <c r="C2310" s="448"/>
      <c r="D2310" s="448"/>
      <c r="E2310" s="448"/>
      <c r="G2310" s="446"/>
      <c r="H2310" s="446"/>
      <c r="L2310" s="447"/>
      <c r="M2310" s="448"/>
      <c r="N2310" s="448"/>
      <c r="O2310" s="448"/>
    </row>
    <row r="2311" spans="1:15" s="43" customFormat="1">
      <c r="A2311" s="449"/>
      <c r="B2311" s="450"/>
      <c r="C2311" s="448"/>
      <c r="D2311" s="448"/>
      <c r="E2311" s="448"/>
      <c r="G2311" s="446"/>
      <c r="H2311" s="446"/>
      <c r="L2311" s="447"/>
      <c r="M2311" s="448"/>
      <c r="N2311" s="448"/>
      <c r="O2311" s="448"/>
    </row>
    <row r="2312" spans="1:15" s="43" customFormat="1">
      <c r="A2312" s="449"/>
      <c r="B2312" s="450"/>
      <c r="C2312" s="448"/>
      <c r="D2312" s="448"/>
      <c r="E2312" s="448"/>
      <c r="G2312" s="446"/>
      <c r="H2312" s="446"/>
      <c r="L2312" s="447"/>
      <c r="M2312" s="448"/>
      <c r="N2312" s="448"/>
      <c r="O2312" s="448"/>
    </row>
    <row r="2313" spans="1:15" s="43" customFormat="1">
      <c r="A2313" s="449"/>
      <c r="B2313" s="450"/>
      <c r="C2313" s="448"/>
      <c r="D2313" s="448"/>
      <c r="E2313" s="448"/>
      <c r="G2313" s="446"/>
      <c r="H2313" s="446"/>
      <c r="L2313" s="447"/>
      <c r="M2313" s="448"/>
      <c r="N2313" s="448"/>
      <c r="O2313" s="448"/>
    </row>
    <row r="2314" spans="1:15" s="43" customFormat="1">
      <c r="A2314" s="449"/>
      <c r="B2314" s="450"/>
      <c r="C2314" s="448"/>
      <c r="D2314" s="448"/>
      <c r="E2314" s="448"/>
      <c r="G2314" s="446"/>
      <c r="H2314" s="446"/>
      <c r="L2314" s="447"/>
      <c r="M2314" s="448"/>
      <c r="N2314" s="448"/>
      <c r="O2314" s="448"/>
    </row>
    <row r="2315" spans="1:15" s="43" customFormat="1">
      <c r="A2315" s="449"/>
      <c r="B2315" s="450"/>
      <c r="C2315" s="448"/>
      <c r="D2315" s="448"/>
      <c r="E2315" s="448"/>
      <c r="G2315" s="446"/>
      <c r="H2315" s="446"/>
      <c r="L2315" s="447"/>
      <c r="M2315" s="448"/>
      <c r="N2315" s="448"/>
      <c r="O2315" s="448"/>
    </row>
    <row r="2316" spans="1:15" s="43" customFormat="1">
      <c r="A2316" s="449"/>
      <c r="B2316" s="450"/>
      <c r="C2316" s="448"/>
      <c r="D2316" s="448"/>
      <c r="E2316" s="448"/>
      <c r="G2316" s="446"/>
      <c r="H2316" s="446"/>
      <c r="L2316" s="447"/>
      <c r="M2316" s="448"/>
      <c r="N2316" s="448"/>
      <c r="O2316" s="448"/>
    </row>
    <row r="2317" spans="1:15" s="43" customFormat="1">
      <c r="A2317" s="449"/>
      <c r="B2317" s="450"/>
      <c r="C2317" s="448"/>
      <c r="D2317" s="448"/>
      <c r="E2317" s="448"/>
      <c r="G2317" s="446"/>
      <c r="H2317" s="446"/>
      <c r="L2317" s="447"/>
      <c r="M2317" s="448"/>
      <c r="N2317" s="448"/>
      <c r="O2317" s="448"/>
    </row>
    <row r="2318" spans="1:15" s="43" customFormat="1">
      <c r="A2318" s="449"/>
      <c r="B2318" s="450"/>
      <c r="C2318" s="448"/>
      <c r="D2318" s="448"/>
      <c r="E2318" s="448"/>
      <c r="G2318" s="446"/>
      <c r="H2318" s="446"/>
      <c r="L2318" s="447"/>
      <c r="M2318" s="448"/>
      <c r="N2318" s="448"/>
      <c r="O2318" s="448"/>
    </row>
    <row r="2319" spans="1:15" s="43" customFormat="1">
      <c r="A2319" s="449"/>
      <c r="B2319" s="450"/>
      <c r="C2319" s="448"/>
      <c r="D2319" s="448"/>
      <c r="E2319" s="448"/>
      <c r="G2319" s="446"/>
      <c r="H2319" s="446"/>
      <c r="L2319" s="447"/>
      <c r="M2319" s="448"/>
      <c r="N2319" s="448"/>
      <c r="O2319" s="448"/>
    </row>
    <row r="2320" spans="1:15" s="43" customFormat="1">
      <c r="A2320" s="449"/>
      <c r="B2320" s="450"/>
      <c r="C2320" s="448"/>
      <c r="D2320" s="448"/>
      <c r="E2320" s="448"/>
      <c r="G2320" s="446"/>
      <c r="H2320" s="446"/>
      <c r="L2320" s="447"/>
      <c r="M2320" s="448"/>
      <c r="N2320" s="448"/>
      <c r="O2320" s="448"/>
    </row>
    <row r="2321" spans="1:15" s="43" customFormat="1">
      <c r="A2321" s="449"/>
      <c r="B2321" s="450"/>
      <c r="C2321" s="448"/>
      <c r="D2321" s="448"/>
      <c r="E2321" s="448"/>
      <c r="G2321" s="446"/>
      <c r="H2321" s="446"/>
      <c r="L2321" s="447"/>
      <c r="M2321" s="448"/>
      <c r="N2321" s="448"/>
      <c r="O2321" s="448"/>
    </row>
    <row r="2322" spans="1:15" s="43" customFormat="1">
      <c r="A2322" s="449"/>
      <c r="B2322" s="450"/>
      <c r="C2322" s="448"/>
      <c r="D2322" s="448"/>
      <c r="E2322" s="448"/>
      <c r="G2322" s="446"/>
      <c r="H2322" s="446"/>
      <c r="L2322" s="447"/>
      <c r="M2322" s="448"/>
      <c r="N2322" s="448"/>
      <c r="O2322" s="448"/>
    </row>
    <row r="2323" spans="1:15" s="43" customFormat="1">
      <c r="A2323" s="449"/>
      <c r="B2323" s="450"/>
      <c r="C2323" s="448"/>
      <c r="D2323" s="448"/>
      <c r="E2323" s="448"/>
      <c r="G2323" s="446"/>
      <c r="H2323" s="446"/>
      <c r="L2323" s="447"/>
      <c r="M2323" s="448"/>
      <c r="N2323" s="448"/>
      <c r="O2323" s="448"/>
    </row>
    <row r="2324" spans="1:15" s="43" customFormat="1">
      <c r="A2324" s="449"/>
      <c r="B2324" s="450"/>
      <c r="C2324" s="448"/>
      <c r="D2324" s="448"/>
      <c r="E2324" s="448"/>
      <c r="G2324" s="446"/>
      <c r="H2324" s="446"/>
      <c r="L2324" s="447"/>
      <c r="M2324" s="448"/>
      <c r="N2324" s="448"/>
      <c r="O2324" s="448"/>
    </row>
    <row r="2325" spans="1:15" s="43" customFormat="1">
      <c r="A2325" s="449"/>
      <c r="B2325" s="450"/>
      <c r="C2325" s="448"/>
      <c r="D2325" s="448"/>
      <c r="E2325" s="448"/>
      <c r="G2325" s="446"/>
      <c r="H2325" s="446"/>
      <c r="L2325" s="447"/>
      <c r="M2325" s="448"/>
      <c r="N2325" s="448"/>
      <c r="O2325" s="448"/>
    </row>
    <row r="2326" spans="1:15" s="43" customFormat="1">
      <c r="A2326" s="449"/>
      <c r="B2326" s="450"/>
      <c r="C2326" s="448"/>
      <c r="D2326" s="448"/>
      <c r="E2326" s="448"/>
      <c r="G2326" s="446"/>
      <c r="H2326" s="446"/>
      <c r="L2326" s="447"/>
      <c r="M2326" s="448"/>
      <c r="N2326" s="448"/>
      <c r="O2326" s="448"/>
    </row>
    <row r="2327" spans="1:15" s="43" customFormat="1">
      <c r="A2327" s="449"/>
      <c r="B2327" s="450"/>
      <c r="C2327" s="448"/>
      <c r="D2327" s="448"/>
      <c r="E2327" s="448"/>
      <c r="G2327" s="446"/>
      <c r="H2327" s="446"/>
      <c r="L2327" s="447"/>
      <c r="M2327" s="448"/>
      <c r="N2327" s="448"/>
      <c r="O2327" s="448"/>
    </row>
    <row r="2328" spans="1:15" s="43" customFormat="1">
      <c r="A2328" s="449"/>
      <c r="B2328" s="450"/>
      <c r="C2328" s="448"/>
      <c r="D2328" s="448"/>
      <c r="E2328" s="448"/>
      <c r="G2328" s="446"/>
      <c r="H2328" s="446"/>
      <c r="L2328" s="447"/>
      <c r="M2328" s="448"/>
      <c r="N2328" s="448"/>
      <c r="O2328" s="448"/>
    </row>
    <row r="2329" spans="1:15" s="43" customFormat="1">
      <c r="A2329" s="449"/>
      <c r="B2329" s="450"/>
      <c r="C2329" s="448"/>
      <c r="D2329" s="448"/>
      <c r="E2329" s="448"/>
      <c r="G2329" s="446"/>
      <c r="H2329" s="446"/>
      <c r="L2329" s="447"/>
      <c r="M2329" s="448"/>
      <c r="N2329" s="448"/>
      <c r="O2329" s="448"/>
    </row>
    <row r="2330" spans="1:15" s="43" customFormat="1">
      <c r="A2330" s="449"/>
      <c r="B2330" s="450"/>
      <c r="C2330" s="448"/>
      <c r="D2330" s="448"/>
      <c r="E2330" s="448"/>
      <c r="G2330" s="446"/>
      <c r="H2330" s="446"/>
      <c r="L2330" s="447"/>
      <c r="M2330" s="448"/>
      <c r="N2330" s="448"/>
      <c r="O2330" s="448"/>
    </row>
    <row r="2331" spans="1:15" s="43" customFormat="1">
      <c r="A2331" s="449"/>
      <c r="B2331" s="450"/>
      <c r="C2331" s="448"/>
      <c r="D2331" s="448"/>
      <c r="E2331" s="448"/>
      <c r="G2331" s="446"/>
      <c r="H2331" s="446"/>
      <c r="L2331" s="447"/>
      <c r="M2331" s="448"/>
      <c r="N2331" s="448"/>
      <c r="O2331" s="448"/>
    </row>
    <row r="2332" spans="1:15" s="43" customFormat="1">
      <c r="A2332" s="449"/>
      <c r="B2332" s="450"/>
      <c r="C2332" s="448"/>
      <c r="D2332" s="448"/>
      <c r="E2332" s="448"/>
      <c r="G2332" s="446"/>
      <c r="H2332" s="446"/>
      <c r="L2332" s="447"/>
      <c r="M2332" s="448"/>
      <c r="N2332" s="448"/>
      <c r="O2332" s="448"/>
    </row>
    <row r="2333" spans="1:15" s="43" customFormat="1">
      <c r="A2333" s="449"/>
      <c r="B2333" s="450"/>
      <c r="C2333" s="448"/>
      <c r="D2333" s="448"/>
      <c r="E2333" s="448"/>
      <c r="G2333" s="446"/>
      <c r="H2333" s="446"/>
      <c r="L2333" s="447"/>
      <c r="M2333" s="448"/>
      <c r="N2333" s="448"/>
      <c r="O2333" s="448"/>
    </row>
    <row r="2334" spans="1:15" s="43" customFormat="1">
      <c r="A2334" s="449"/>
      <c r="B2334" s="450"/>
      <c r="C2334" s="448"/>
      <c r="D2334" s="448"/>
      <c r="E2334" s="448"/>
      <c r="G2334" s="446"/>
      <c r="H2334" s="446"/>
      <c r="L2334" s="447"/>
      <c r="M2334" s="448"/>
      <c r="N2334" s="448"/>
      <c r="O2334" s="448"/>
    </row>
    <row r="2335" spans="1:15" s="43" customFormat="1">
      <c r="A2335" s="449"/>
      <c r="B2335" s="450"/>
      <c r="C2335" s="448"/>
      <c r="D2335" s="448"/>
      <c r="E2335" s="448"/>
      <c r="G2335" s="446"/>
      <c r="H2335" s="446"/>
      <c r="L2335" s="447"/>
      <c r="M2335" s="448"/>
      <c r="N2335" s="448"/>
      <c r="O2335" s="448"/>
    </row>
    <row r="2336" spans="1:15" s="43" customFormat="1">
      <c r="A2336" s="449"/>
      <c r="B2336" s="450"/>
      <c r="C2336" s="448"/>
      <c r="D2336" s="448"/>
      <c r="E2336" s="448"/>
      <c r="G2336" s="446"/>
      <c r="H2336" s="446"/>
      <c r="L2336" s="447"/>
      <c r="M2336" s="448"/>
      <c r="N2336" s="448"/>
      <c r="O2336" s="448"/>
    </row>
    <row r="2337" spans="1:15" s="43" customFormat="1">
      <c r="A2337" s="449"/>
      <c r="B2337" s="450"/>
      <c r="C2337" s="448"/>
      <c r="D2337" s="448"/>
      <c r="E2337" s="448"/>
      <c r="G2337" s="446"/>
      <c r="H2337" s="446"/>
      <c r="L2337" s="447"/>
      <c r="M2337" s="448"/>
      <c r="N2337" s="448"/>
      <c r="O2337" s="448"/>
    </row>
    <row r="2338" spans="1:15" s="43" customFormat="1">
      <c r="A2338" s="449"/>
      <c r="B2338" s="450"/>
      <c r="C2338" s="448"/>
      <c r="D2338" s="448"/>
      <c r="E2338" s="448"/>
      <c r="G2338" s="446"/>
      <c r="H2338" s="446"/>
      <c r="L2338" s="447"/>
      <c r="M2338" s="448"/>
      <c r="N2338" s="448"/>
      <c r="O2338" s="448"/>
    </row>
    <row r="2339" spans="1:15" s="43" customFormat="1">
      <c r="A2339" s="449"/>
      <c r="B2339" s="450"/>
      <c r="C2339" s="448"/>
      <c r="D2339" s="448"/>
      <c r="E2339" s="448"/>
      <c r="G2339" s="446"/>
      <c r="H2339" s="446"/>
      <c r="L2339" s="447"/>
      <c r="M2339" s="448"/>
      <c r="N2339" s="448"/>
      <c r="O2339" s="448"/>
    </row>
    <row r="2340" spans="1:15" s="43" customFormat="1">
      <c r="A2340" s="449"/>
      <c r="B2340" s="450"/>
      <c r="C2340" s="448"/>
      <c r="D2340" s="448"/>
      <c r="E2340" s="448"/>
      <c r="G2340" s="446"/>
      <c r="H2340" s="446"/>
      <c r="L2340" s="447"/>
      <c r="M2340" s="448"/>
      <c r="N2340" s="448"/>
      <c r="O2340" s="448"/>
    </row>
    <row r="2341" spans="1:15" s="43" customFormat="1">
      <c r="A2341" s="449"/>
      <c r="B2341" s="450"/>
      <c r="C2341" s="448"/>
      <c r="D2341" s="448"/>
      <c r="E2341" s="448"/>
      <c r="G2341" s="446"/>
      <c r="H2341" s="446"/>
      <c r="L2341" s="447"/>
      <c r="M2341" s="448"/>
      <c r="N2341" s="448"/>
      <c r="O2341" s="448"/>
    </row>
    <row r="2342" spans="1:15" s="43" customFormat="1">
      <c r="A2342" s="449"/>
      <c r="B2342" s="450"/>
      <c r="C2342" s="448"/>
      <c r="D2342" s="448"/>
      <c r="E2342" s="448"/>
      <c r="G2342" s="446"/>
      <c r="H2342" s="446"/>
      <c r="L2342" s="447"/>
      <c r="M2342" s="448"/>
      <c r="N2342" s="448"/>
      <c r="O2342" s="448"/>
    </row>
    <row r="2343" spans="1:15" s="43" customFormat="1">
      <c r="A2343" s="449"/>
      <c r="B2343" s="450"/>
      <c r="C2343" s="448"/>
      <c r="D2343" s="448"/>
      <c r="E2343" s="448"/>
      <c r="G2343" s="446"/>
      <c r="H2343" s="446"/>
      <c r="L2343" s="447"/>
      <c r="M2343" s="448"/>
      <c r="N2343" s="448"/>
      <c r="O2343" s="448"/>
    </row>
    <row r="2344" spans="1:15" s="43" customFormat="1">
      <c r="A2344" s="449"/>
      <c r="B2344" s="450"/>
      <c r="C2344" s="448"/>
      <c r="D2344" s="448"/>
      <c r="E2344" s="448"/>
      <c r="G2344" s="446"/>
      <c r="H2344" s="446"/>
      <c r="L2344" s="447"/>
      <c r="M2344" s="448"/>
      <c r="N2344" s="448"/>
      <c r="O2344" s="448"/>
    </row>
    <row r="2345" spans="1:15" s="43" customFormat="1">
      <c r="A2345" s="449"/>
      <c r="B2345" s="450"/>
      <c r="C2345" s="448"/>
      <c r="D2345" s="448"/>
      <c r="E2345" s="448"/>
      <c r="G2345" s="446"/>
      <c r="H2345" s="446"/>
      <c r="L2345" s="447"/>
      <c r="M2345" s="448"/>
      <c r="N2345" s="448"/>
      <c r="O2345" s="448"/>
    </row>
    <row r="2346" spans="1:15" s="43" customFormat="1">
      <c r="A2346" s="449"/>
      <c r="B2346" s="450"/>
      <c r="C2346" s="448"/>
      <c r="D2346" s="448"/>
      <c r="E2346" s="448"/>
      <c r="G2346" s="446"/>
      <c r="H2346" s="446"/>
      <c r="L2346" s="447"/>
      <c r="M2346" s="448"/>
      <c r="N2346" s="448"/>
      <c r="O2346" s="448"/>
    </row>
    <row r="2347" spans="1:15" s="43" customFormat="1">
      <c r="A2347" s="449"/>
      <c r="B2347" s="450"/>
      <c r="C2347" s="448"/>
      <c r="D2347" s="448"/>
      <c r="E2347" s="448"/>
      <c r="G2347" s="446"/>
      <c r="H2347" s="446"/>
      <c r="L2347" s="447"/>
      <c r="M2347" s="448"/>
      <c r="N2347" s="448"/>
      <c r="O2347" s="448"/>
    </row>
    <row r="2348" spans="1:15" s="43" customFormat="1">
      <c r="A2348" s="449"/>
      <c r="B2348" s="450"/>
      <c r="C2348" s="448"/>
      <c r="D2348" s="448"/>
      <c r="E2348" s="448"/>
      <c r="G2348" s="446"/>
      <c r="H2348" s="446"/>
      <c r="L2348" s="447"/>
      <c r="M2348" s="448"/>
      <c r="N2348" s="448"/>
      <c r="O2348" s="448"/>
    </row>
    <row r="2349" spans="1:15" s="43" customFormat="1">
      <c r="A2349" s="449"/>
      <c r="B2349" s="450"/>
      <c r="C2349" s="448"/>
      <c r="D2349" s="448"/>
      <c r="E2349" s="448"/>
      <c r="G2349" s="446"/>
      <c r="H2349" s="446"/>
      <c r="L2349" s="447"/>
      <c r="M2349" s="448"/>
      <c r="N2349" s="448"/>
      <c r="O2349" s="448"/>
    </row>
    <row r="2350" spans="1:15" s="43" customFormat="1">
      <c r="A2350" s="449"/>
      <c r="B2350" s="450"/>
      <c r="C2350" s="448"/>
      <c r="D2350" s="448"/>
      <c r="E2350" s="448"/>
      <c r="G2350" s="446"/>
      <c r="H2350" s="446"/>
      <c r="L2350" s="447"/>
      <c r="M2350" s="448"/>
      <c r="N2350" s="448"/>
      <c r="O2350" s="448"/>
    </row>
    <row r="2351" spans="1:15" s="43" customFormat="1">
      <c r="A2351" s="449"/>
      <c r="B2351" s="450"/>
      <c r="C2351" s="448"/>
      <c r="D2351" s="448"/>
      <c r="E2351" s="448"/>
      <c r="G2351" s="446"/>
      <c r="H2351" s="446"/>
      <c r="L2351" s="447"/>
      <c r="M2351" s="448"/>
      <c r="N2351" s="448"/>
      <c r="O2351" s="448"/>
    </row>
    <row r="2352" spans="1:15" s="43" customFormat="1">
      <c r="A2352" s="449"/>
      <c r="B2352" s="450"/>
      <c r="C2352" s="448"/>
      <c r="D2352" s="448"/>
      <c r="E2352" s="448"/>
      <c r="G2352" s="446"/>
      <c r="H2352" s="446"/>
      <c r="L2352" s="447"/>
      <c r="M2352" s="448"/>
      <c r="N2352" s="448"/>
      <c r="O2352" s="448"/>
    </row>
    <row r="2353" spans="1:15" s="43" customFormat="1">
      <c r="A2353" s="449"/>
      <c r="B2353" s="450"/>
      <c r="C2353" s="448"/>
      <c r="D2353" s="448"/>
      <c r="E2353" s="448"/>
      <c r="G2353" s="446"/>
      <c r="H2353" s="446"/>
      <c r="L2353" s="447"/>
      <c r="M2353" s="448"/>
      <c r="N2353" s="448"/>
      <c r="O2353" s="448"/>
    </row>
    <row r="2354" spans="1:15" s="43" customFormat="1">
      <c r="A2354" s="449"/>
      <c r="B2354" s="450"/>
      <c r="C2354" s="448"/>
      <c r="D2354" s="448"/>
      <c r="E2354" s="448"/>
      <c r="G2354" s="446"/>
      <c r="H2354" s="446"/>
      <c r="L2354" s="447"/>
      <c r="M2354" s="448"/>
      <c r="N2354" s="448"/>
      <c r="O2354" s="448"/>
    </row>
    <row r="2355" spans="1:15" s="43" customFormat="1">
      <c r="A2355" s="449"/>
      <c r="B2355" s="450"/>
      <c r="C2355" s="448"/>
      <c r="D2355" s="448"/>
      <c r="E2355" s="448"/>
      <c r="G2355" s="446"/>
      <c r="H2355" s="446"/>
      <c r="L2355" s="447"/>
      <c r="M2355" s="448"/>
      <c r="N2355" s="448"/>
      <c r="O2355" s="448"/>
    </row>
    <row r="2356" spans="1:15" s="43" customFormat="1">
      <c r="A2356" s="449"/>
      <c r="B2356" s="450"/>
      <c r="C2356" s="448"/>
      <c r="D2356" s="448"/>
      <c r="E2356" s="448"/>
      <c r="G2356" s="446"/>
      <c r="H2356" s="446"/>
      <c r="L2356" s="447"/>
      <c r="M2356" s="448"/>
      <c r="N2356" s="448"/>
      <c r="O2356" s="448"/>
    </row>
    <row r="2357" spans="1:15" s="43" customFormat="1">
      <c r="A2357" s="449"/>
      <c r="B2357" s="450"/>
      <c r="C2357" s="448"/>
      <c r="D2357" s="448"/>
      <c r="E2357" s="448"/>
      <c r="G2357" s="446"/>
      <c r="H2357" s="446"/>
      <c r="L2357" s="447"/>
      <c r="M2357" s="448"/>
      <c r="N2357" s="448"/>
      <c r="O2357" s="448"/>
    </row>
    <row r="2358" spans="1:15" s="43" customFormat="1">
      <c r="A2358" s="449"/>
      <c r="B2358" s="450"/>
      <c r="C2358" s="448"/>
      <c r="D2358" s="448"/>
      <c r="E2358" s="448"/>
      <c r="G2358" s="446"/>
      <c r="H2358" s="446"/>
      <c r="L2358" s="447"/>
      <c r="M2358" s="448"/>
      <c r="N2358" s="448"/>
      <c r="O2358" s="448"/>
    </row>
    <row r="2359" spans="1:15" s="43" customFormat="1">
      <c r="A2359" s="449"/>
      <c r="B2359" s="450"/>
      <c r="C2359" s="448"/>
      <c r="D2359" s="448"/>
      <c r="E2359" s="448"/>
      <c r="G2359" s="446"/>
      <c r="H2359" s="446"/>
      <c r="L2359" s="447"/>
      <c r="M2359" s="448"/>
      <c r="N2359" s="448"/>
      <c r="O2359" s="448"/>
    </row>
    <row r="2360" spans="1:15" s="43" customFormat="1">
      <c r="A2360" s="449"/>
      <c r="B2360" s="450"/>
      <c r="C2360" s="448"/>
      <c r="D2360" s="448"/>
      <c r="E2360" s="448"/>
      <c r="G2360" s="446"/>
      <c r="H2360" s="446"/>
      <c r="L2360" s="447"/>
      <c r="M2360" s="448"/>
      <c r="N2360" s="448"/>
      <c r="O2360" s="448"/>
    </row>
    <row r="2361" spans="1:15" s="43" customFormat="1">
      <c r="A2361" s="449"/>
      <c r="B2361" s="450"/>
      <c r="C2361" s="448"/>
      <c r="D2361" s="448"/>
      <c r="E2361" s="448"/>
      <c r="G2361" s="446"/>
      <c r="H2361" s="446"/>
      <c r="L2361" s="447"/>
      <c r="M2361" s="448"/>
      <c r="N2361" s="448"/>
      <c r="O2361" s="448"/>
    </row>
    <row r="2362" spans="1:15" s="43" customFormat="1">
      <c r="A2362" s="449"/>
      <c r="B2362" s="450"/>
      <c r="C2362" s="448"/>
      <c r="D2362" s="448"/>
      <c r="E2362" s="448"/>
      <c r="G2362" s="446"/>
      <c r="H2362" s="446"/>
      <c r="L2362" s="447"/>
      <c r="M2362" s="448"/>
      <c r="N2362" s="448"/>
      <c r="O2362" s="448"/>
    </row>
    <row r="2363" spans="1:15" s="43" customFormat="1">
      <c r="A2363" s="449"/>
      <c r="B2363" s="450"/>
      <c r="C2363" s="448"/>
      <c r="D2363" s="448"/>
      <c r="E2363" s="448"/>
      <c r="G2363" s="446"/>
      <c r="H2363" s="446"/>
      <c r="L2363" s="447"/>
      <c r="M2363" s="448"/>
      <c r="N2363" s="448"/>
      <c r="O2363" s="448"/>
    </row>
    <row r="2364" spans="1:15" s="43" customFormat="1">
      <c r="A2364" s="449"/>
      <c r="B2364" s="450"/>
      <c r="C2364" s="448"/>
      <c r="D2364" s="448"/>
      <c r="E2364" s="448"/>
      <c r="G2364" s="446"/>
      <c r="H2364" s="446"/>
      <c r="L2364" s="447"/>
      <c r="M2364" s="448"/>
      <c r="N2364" s="448"/>
      <c r="O2364" s="448"/>
    </row>
    <row r="2365" spans="1:15" s="43" customFormat="1">
      <c r="A2365" s="449"/>
      <c r="B2365" s="450"/>
      <c r="C2365" s="448"/>
      <c r="D2365" s="448"/>
      <c r="E2365" s="448"/>
      <c r="G2365" s="446"/>
      <c r="H2365" s="446"/>
      <c r="L2365" s="447"/>
      <c r="M2365" s="448"/>
      <c r="N2365" s="448"/>
      <c r="O2365" s="448"/>
    </row>
    <row r="2366" spans="1:15" s="43" customFormat="1">
      <c r="A2366" s="449"/>
      <c r="B2366" s="450"/>
      <c r="C2366" s="448"/>
      <c r="D2366" s="448"/>
      <c r="E2366" s="448"/>
      <c r="G2366" s="446"/>
      <c r="H2366" s="446"/>
      <c r="L2366" s="447"/>
      <c r="M2366" s="448"/>
      <c r="N2366" s="448"/>
      <c r="O2366" s="448"/>
    </row>
    <row r="2367" spans="1:15" s="43" customFormat="1">
      <c r="A2367" s="449"/>
      <c r="B2367" s="450"/>
      <c r="C2367" s="448"/>
      <c r="D2367" s="448"/>
      <c r="E2367" s="448"/>
      <c r="G2367" s="446"/>
      <c r="H2367" s="446"/>
      <c r="L2367" s="447"/>
      <c r="M2367" s="448"/>
      <c r="N2367" s="448"/>
      <c r="O2367" s="448"/>
    </row>
    <row r="2368" spans="1:15" s="43" customFormat="1">
      <c r="A2368" s="449"/>
      <c r="B2368" s="450"/>
      <c r="C2368" s="448"/>
      <c r="D2368" s="448"/>
      <c r="E2368" s="448"/>
      <c r="G2368" s="446"/>
      <c r="H2368" s="446"/>
      <c r="L2368" s="447"/>
      <c r="M2368" s="448"/>
      <c r="N2368" s="448"/>
      <c r="O2368" s="448"/>
    </row>
    <row r="2369" spans="1:15" s="43" customFormat="1">
      <c r="A2369" s="449"/>
      <c r="B2369" s="450"/>
      <c r="C2369" s="448"/>
      <c r="D2369" s="448"/>
      <c r="E2369" s="448"/>
      <c r="G2369" s="446"/>
      <c r="H2369" s="446"/>
      <c r="L2369" s="447"/>
      <c r="M2369" s="448"/>
      <c r="N2369" s="448"/>
      <c r="O2369" s="448"/>
    </row>
    <row r="2370" spans="1:15" s="43" customFormat="1">
      <c r="A2370" s="449"/>
      <c r="B2370" s="450"/>
      <c r="C2370" s="448"/>
      <c r="D2370" s="448"/>
      <c r="E2370" s="448"/>
      <c r="G2370" s="446"/>
      <c r="H2370" s="446"/>
      <c r="L2370" s="447"/>
      <c r="M2370" s="448"/>
      <c r="N2370" s="448"/>
      <c r="O2370" s="448"/>
    </row>
    <row r="2371" spans="1:15" s="43" customFormat="1">
      <c r="A2371" s="449"/>
      <c r="B2371" s="450"/>
      <c r="C2371" s="448"/>
      <c r="D2371" s="448"/>
      <c r="E2371" s="448"/>
      <c r="G2371" s="446"/>
      <c r="H2371" s="446"/>
      <c r="L2371" s="447"/>
      <c r="M2371" s="448"/>
      <c r="N2371" s="448"/>
      <c r="O2371" s="448"/>
    </row>
    <row r="2372" spans="1:15" s="43" customFormat="1">
      <c r="A2372" s="449"/>
      <c r="B2372" s="450"/>
      <c r="C2372" s="448"/>
      <c r="D2372" s="448"/>
      <c r="E2372" s="448"/>
      <c r="G2372" s="446"/>
      <c r="H2372" s="446"/>
      <c r="L2372" s="447"/>
      <c r="M2372" s="448"/>
      <c r="N2372" s="448"/>
      <c r="O2372" s="448"/>
    </row>
    <row r="2373" spans="1:15" s="43" customFormat="1">
      <c r="A2373" s="449"/>
      <c r="B2373" s="450"/>
      <c r="C2373" s="448"/>
      <c r="D2373" s="448"/>
      <c r="E2373" s="448"/>
      <c r="G2373" s="446"/>
      <c r="H2373" s="446"/>
      <c r="L2373" s="447"/>
      <c r="M2373" s="448"/>
      <c r="N2373" s="448"/>
      <c r="O2373" s="448"/>
    </row>
    <row r="2374" spans="1:15" s="43" customFormat="1">
      <c r="A2374" s="449"/>
      <c r="B2374" s="450"/>
      <c r="C2374" s="448"/>
      <c r="D2374" s="448"/>
      <c r="E2374" s="448"/>
      <c r="G2374" s="446"/>
      <c r="H2374" s="446"/>
      <c r="L2374" s="447"/>
      <c r="M2374" s="448"/>
      <c r="N2374" s="448"/>
      <c r="O2374" s="448"/>
    </row>
    <row r="2375" spans="1:15" s="43" customFormat="1">
      <c r="A2375" s="449"/>
      <c r="B2375" s="450"/>
      <c r="C2375" s="448"/>
      <c r="D2375" s="448"/>
      <c r="E2375" s="448"/>
      <c r="G2375" s="446"/>
      <c r="H2375" s="446"/>
      <c r="L2375" s="447"/>
      <c r="M2375" s="448"/>
      <c r="N2375" s="448"/>
      <c r="O2375" s="448"/>
    </row>
    <row r="2376" spans="1:15" s="43" customFormat="1">
      <c r="A2376" s="449"/>
      <c r="B2376" s="450"/>
      <c r="C2376" s="448"/>
      <c r="D2376" s="448"/>
      <c r="E2376" s="448"/>
      <c r="G2376" s="446"/>
      <c r="H2376" s="446"/>
      <c r="L2376" s="447"/>
      <c r="M2376" s="448"/>
      <c r="N2376" s="448"/>
      <c r="O2376" s="448"/>
    </row>
    <row r="2377" spans="1:15" s="43" customFormat="1">
      <c r="A2377" s="449"/>
      <c r="B2377" s="450"/>
      <c r="C2377" s="448"/>
      <c r="D2377" s="448"/>
      <c r="E2377" s="448"/>
      <c r="G2377" s="446"/>
      <c r="H2377" s="446"/>
      <c r="L2377" s="447"/>
      <c r="M2377" s="448"/>
      <c r="N2377" s="448"/>
      <c r="O2377" s="448"/>
    </row>
    <row r="2378" spans="1:15" s="43" customFormat="1">
      <c r="A2378" s="449"/>
      <c r="B2378" s="450"/>
      <c r="C2378" s="448"/>
      <c r="D2378" s="448"/>
      <c r="E2378" s="448"/>
      <c r="G2378" s="446"/>
      <c r="H2378" s="446"/>
      <c r="L2378" s="447"/>
      <c r="M2378" s="448"/>
      <c r="N2378" s="448"/>
      <c r="O2378" s="448"/>
    </row>
    <row r="2379" spans="1:15" s="43" customFormat="1">
      <c r="A2379" s="449"/>
      <c r="B2379" s="450"/>
      <c r="C2379" s="448"/>
      <c r="D2379" s="448"/>
      <c r="E2379" s="448"/>
      <c r="G2379" s="446"/>
      <c r="H2379" s="446"/>
      <c r="L2379" s="447"/>
      <c r="M2379" s="448"/>
      <c r="N2379" s="448"/>
      <c r="O2379" s="448"/>
    </row>
    <row r="2380" spans="1:15" s="43" customFormat="1">
      <c r="A2380" s="449"/>
      <c r="B2380" s="450"/>
      <c r="C2380" s="448"/>
      <c r="D2380" s="448"/>
      <c r="E2380" s="448"/>
      <c r="G2380" s="446"/>
      <c r="H2380" s="446"/>
      <c r="L2380" s="447"/>
      <c r="M2380" s="448"/>
      <c r="N2380" s="448"/>
      <c r="O2380" s="448"/>
    </row>
    <row r="2381" spans="1:15" s="43" customFormat="1">
      <c r="A2381" s="449"/>
      <c r="B2381" s="450"/>
      <c r="C2381" s="448"/>
      <c r="D2381" s="448"/>
      <c r="E2381" s="448"/>
      <c r="G2381" s="446"/>
      <c r="H2381" s="446"/>
      <c r="L2381" s="447"/>
      <c r="M2381" s="448"/>
      <c r="N2381" s="448"/>
      <c r="O2381" s="448"/>
    </row>
    <row r="2382" spans="1:15" s="43" customFormat="1">
      <c r="A2382" s="449"/>
      <c r="B2382" s="450"/>
      <c r="C2382" s="448"/>
      <c r="D2382" s="448"/>
      <c r="E2382" s="448"/>
      <c r="G2382" s="446"/>
      <c r="H2382" s="446"/>
      <c r="L2382" s="447"/>
      <c r="M2382" s="448"/>
      <c r="N2382" s="448"/>
      <c r="O2382" s="448"/>
    </row>
    <row r="2383" spans="1:15" s="43" customFormat="1">
      <c r="A2383" s="449"/>
      <c r="B2383" s="450"/>
      <c r="C2383" s="448"/>
      <c r="D2383" s="448"/>
      <c r="E2383" s="448"/>
      <c r="G2383" s="446"/>
      <c r="H2383" s="446"/>
      <c r="L2383" s="447"/>
      <c r="M2383" s="448"/>
      <c r="N2383" s="448"/>
      <c r="O2383" s="448"/>
    </row>
    <row r="2384" spans="1:15" s="43" customFormat="1">
      <c r="A2384" s="449"/>
      <c r="B2384" s="450"/>
      <c r="C2384" s="448"/>
      <c r="D2384" s="448"/>
      <c r="E2384" s="448"/>
      <c r="G2384" s="446"/>
      <c r="H2384" s="446"/>
      <c r="L2384" s="447"/>
      <c r="M2384" s="448"/>
      <c r="N2384" s="448"/>
      <c r="O2384" s="448"/>
    </row>
    <row r="2385" spans="1:15" s="43" customFormat="1">
      <c r="A2385" s="449"/>
      <c r="B2385" s="450"/>
      <c r="C2385" s="448"/>
      <c r="D2385" s="448"/>
      <c r="E2385" s="448"/>
      <c r="G2385" s="446"/>
      <c r="H2385" s="446"/>
      <c r="L2385" s="447"/>
      <c r="M2385" s="448"/>
      <c r="N2385" s="448"/>
      <c r="O2385" s="448"/>
    </row>
    <row r="2386" spans="1:15" s="43" customFormat="1">
      <c r="A2386" s="449"/>
      <c r="B2386" s="450"/>
      <c r="C2386" s="448"/>
      <c r="D2386" s="448"/>
      <c r="E2386" s="448"/>
      <c r="G2386" s="446"/>
      <c r="H2386" s="446"/>
      <c r="L2386" s="447"/>
      <c r="M2386" s="448"/>
      <c r="N2386" s="448"/>
      <c r="O2386" s="448"/>
    </row>
    <row r="2387" spans="1:15" s="43" customFormat="1">
      <c r="A2387" s="449"/>
      <c r="B2387" s="450"/>
      <c r="C2387" s="448"/>
      <c r="D2387" s="448"/>
      <c r="E2387" s="448"/>
      <c r="G2387" s="446"/>
      <c r="H2387" s="446"/>
      <c r="L2387" s="447"/>
      <c r="M2387" s="448"/>
      <c r="N2387" s="448"/>
      <c r="O2387" s="448"/>
    </row>
    <row r="2388" spans="1:15" s="43" customFormat="1">
      <c r="A2388" s="449"/>
      <c r="B2388" s="450"/>
      <c r="C2388" s="448"/>
      <c r="D2388" s="448"/>
      <c r="E2388" s="448"/>
      <c r="G2388" s="446"/>
      <c r="H2388" s="446"/>
      <c r="L2388" s="447"/>
      <c r="M2388" s="448"/>
      <c r="N2388" s="448"/>
      <c r="O2388" s="448"/>
    </row>
    <row r="2389" spans="1:15" s="43" customFormat="1">
      <c r="A2389" s="449"/>
      <c r="B2389" s="450"/>
      <c r="C2389" s="448"/>
      <c r="D2389" s="448"/>
      <c r="E2389" s="448"/>
      <c r="G2389" s="446"/>
      <c r="H2389" s="446"/>
      <c r="L2389" s="447"/>
      <c r="M2389" s="448"/>
      <c r="N2389" s="448"/>
      <c r="O2389" s="448"/>
    </row>
    <row r="2390" spans="1:15" s="43" customFormat="1">
      <c r="A2390" s="449"/>
      <c r="B2390" s="450"/>
      <c r="C2390" s="448"/>
      <c r="D2390" s="448"/>
      <c r="E2390" s="448"/>
      <c r="G2390" s="446"/>
      <c r="H2390" s="446"/>
      <c r="L2390" s="447"/>
      <c r="M2390" s="448"/>
      <c r="N2390" s="448"/>
      <c r="O2390" s="448"/>
    </row>
    <row r="2391" spans="1:15" s="43" customFormat="1">
      <c r="A2391" s="449"/>
      <c r="B2391" s="450"/>
      <c r="C2391" s="448"/>
      <c r="D2391" s="448"/>
      <c r="E2391" s="448"/>
      <c r="G2391" s="446"/>
      <c r="H2391" s="446"/>
      <c r="L2391" s="447"/>
      <c r="M2391" s="448"/>
      <c r="N2391" s="448"/>
      <c r="O2391" s="448"/>
    </row>
    <row r="2392" spans="1:15" s="43" customFormat="1">
      <c r="A2392" s="449"/>
      <c r="B2392" s="450"/>
      <c r="C2392" s="448"/>
      <c r="D2392" s="448"/>
      <c r="E2392" s="448"/>
      <c r="G2392" s="446"/>
      <c r="H2392" s="446"/>
      <c r="L2392" s="447"/>
      <c r="M2392" s="448"/>
      <c r="N2392" s="448"/>
      <c r="O2392" s="448"/>
    </row>
    <row r="2393" spans="1:15" s="43" customFormat="1">
      <c r="A2393" s="449"/>
      <c r="B2393" s="450"/>
      <c r="C2393" s="448"/>
      <c r="D2393" s="448"/>
      <c r="E2393" s="448"/>
      <c r="G2393" s="446"/>
      <c r="H2393" s="446"/>
      <c r="L2393" s="447"/>
      <c r="M2393" s="448"/>
      <c r="N2393" s="448"/>
      <c r="O2393" s="448"/>
    </row>
    <row r="2394" spans="1:15" s="43" customFormat="1">
      <c r="A2394" s="449"/>
      <c r="B2394" s="450"/>
      <c r="C2394" s="448"/>
      <c r="D2394" s="448"/>
      <c r="E2394" s="448"/>
      <c r="G2394" s="446"/>
      <c r="H2394" s="446"/>
      <c r="L2394" s="447"/>
      <c r="M2394" s="448"/>
      <c r="N2394" s="448"/>
      <c r="O2394" s="448"/>
    </row>
    <row r="2395" spans="1:15" s="43" customFormat="1">
      <c r="A2395" s="449"/>
      <c r="B2395" s="450"/>
      <c r="C2395" s="448"/>
      <c r="D2395" s="448"/>
      <c r="E2395" s="448"/>
      <c r="G2395" s="446"/>
      <c r="H2395" s="446"/>
      <c r="L2395" s="447"/>
      <c r="M2395" s="448"/>
      <c r="N2395" s="448"/>
      <c r="O2395" s="448"/>
    </row>
    <row r="2396" spans="1:15" s="43" customFormat="1">
      <c r="A2396" s="449"/>
      <c r="B2396" s="450"/>
      <c r="C2396" s="448"/>
      <c r="D2396" s="448"/>
      <c r="E2396" s="448"/>
      <c r="G2396" s="446"/>
      <c r="H2396" s="446"/>
      <c r="L2396" s="447"/>
      <c r="M2396" s="448"/>
      <c r="N2396" s="448"/>
      <c r="O2396" s="448"/>
    </row>
    <row r="2397" spans="1:15" s="43" customFormat="1">
      <c r="A2397" s="449"/>
      <c r="B2397" s="450"/>
      <c r="C2397" s="448"/>
      <c r="D2397" s="448"/>
      <c r="E2397" s="448"/>
      <c r="G2397" s="446"/>
      <c r="H2397" s="446"/>
      <c r="L2397" s="447"/>
      <c r="M2397" s="448"/>
      <c r="N2397" s="448"/>
      <c r="O2397" s="448"/>
    </row>
    <row r="2398" spans="1:15" s="43" customFormat="1">
      <c r="A2398" s="449"/>
      <c r="B2398" s="450"/>
      <c r="C2398" s="448"/>
      <c r="D2398" s="448"/>
      <c r="E2398" s="448"/>
      <c r="G2398" s="446"/>
      <c r="H2398" s="446"/>
      <c r="L2398" s="447"/>
      <c r="M2398" s="448"/>
      <c r="N2398" s="448"/>
      <c r="O2398" s="448"/>
    </row>
    <row r="2399" spans="1:15" s="43" customFormat="1">
      <c r="A2399" s="449"/>
      <c r="B2399" s="450"/>
      <c r="C2399" s="448"/>
      <c r="D2399" s="448"/>
      <c r="E2399" s="448"/>
      <c r="G2399" s="446"/>
      <c r="H2399" s="446"/>
      <c r="L2399" s="447"/>
      <c r="M2399" s="448"/>
      <c r="N2399" s="448"/>
      <c r="O2399" s="448"/>
    </row>
    <row r="2400" spans="1:15" s="43" customFormat="1">
      <c r="A2400" s="449"/>
      <c r="B2400" s="450"/>
      <c r="C2400" s="448"/>
      <c r="D2400" s="448"/>
      <c r="E2400" s="448"/>
      <c r="G2400" s="446"/>
      <c r="H2400" s="446"/>
      <c r="L2400" s="447"/>
      <c r="M2400" s="448"/>
      <c r="N2400" s="448"/>
      <c r="O2400" s="448"/>
    </row>
    <row r="2401" spans="1:15" s="43" customFormat="1">
      <c r="A2401" s="449"/>
      <c r="B2401" s="450"/>
      <c r="C2401" s="448"/>
      <c r="D2401" s="448"/>
      <c r="E2401" s="448"/>
      <c r="G2401" s="446"/>
      <c r="H2401" s="446"/>
      <c r="L2401" s="447"/>
      <c r="M2401" s="448"/>
      <c r="N2401" s="448"/>
      <c r="O2401" s="448"/>
    </row>
    <row r="2402" spans="1:15" s="43" customFormat="1">
      <c r="A2402" s="449"/>
      <c r="B2402" s="450"/>
      <c r="C2402" s="448"/>
      <c r="D2402" s="448"/>
      <c r="E2402" s="448"/>
      <c r="G2402" s="446"/>
      <c r="H2402" s="446"/>
      <c r="L2402" s="447"/>
      <c r="M2402" s="448"/>
      <c r="N2402" s="448"/>
      <c r="O2402" s="448"/>
    </row>
    <row r="2403" spans="1:15" s="43" customFormat="1">
      <c r="A2403" s="449"/>
      <c r="B2403" s="450"/>
      <c r="C2403" s="448"/>
      <c r="D2403" s="448"/>
      <c r="E2403" s="448"/>
      <c r="G2403" s="446"/>
      <c r="H2403" s="446"/>
      <c r="L2403" s="447"/>
      <c r="M2403" s="448"/>
      <c r="N2403" s="448"/>
      <c r="O2403" s="448"/>
    </row>
    <row r="2404" spans="1:15" s="43" customFormat="1">
      <c r="A2404" s="449"/>
      <c r="B2404" s="450"/>
      <c r="C2404" s="448"/>
      <c r="D2404" s="448"/>
      <c r="E2404" s="448"/>
      <c r="G2404" s="446"/>
      <c r="H2404" s="446"/>
      <c r="L2404" s="447"/>
      <c r="M2404" s="448"/>
      <c r="N2404" s="448"/>
      <c r="O2404" s="448"/>
    </row>
    <row r="2405" spans="1:15" s="43" customFormat="1">
      <c r="A2405" s="449"/>
      <c r="B2405" s="450"/>
      <c r="C2405" s="448"/>
      <c r="D2405" s="448"/>
      <c r="E2405" s="448"/>
      <c r="G2405" s="446"/>
      <c r="H2405" s="446"/>
      <c r="L2405" s="447"/>
      <c r="M2405" s="448"/>
      <c r="N2405" s="448"/>
      <c r="O2405" s="448"/>
    </row>
    <row r="2406" spans="1:15" s="43" customFormat="1">
      <c r="A2406" s="449"/>
      <c r="B2406" s="450"/>
      <c r="C2406" s="448"/>
      <c r="D2406" s="448"/>
      <c r="E2406" s="448"/>
      <c r="G2406" s="446"/>
      <c r="H2406" s="446"/>
      <c r="L2406" s="447"/>
      <c r="M2406" s="448"/>
      <c r="N2406" s="448"/>
      <c r="O2406" s="448"/>
    </row>
    <row r="2407" spans="1:15" s="43" customFormat="1">
      <c r="A2407" s="449"/>
      <c r="B2407" s="450"/>
      <c r="C2407" s="448"/>
      <c r="D2407" s="448"/>
      <c r="E2407" s="448"/>
      <c r="G2407" s="446"/>
      <c r="H2407" s="446"/>
      <c r="L2407" s="447"/>
      <c r="M2407" s="448"/>
      <c r="N2407" s="448"/>
      <c r="O2407" s="448"/>
    </row>
    <row r="2408" spans="1:15" s="43" customFormat="1">
      <c r="A2408" s="449"/>
      <c r="B2408" s="450"/>
      <c r="C2408" s="448"/>
      <c r="D2408" s="448"/>
      <c r="E2408" s="448"/>
      <c r="G2408" s="446"/>
      <c r="H2408" s="446"/>
      <c r="L2408" s="447"/>
      <c r="M2408" s="448"/>
      <c r="N2408" s="448"/>
      <c r="O2408" s="448"/>
    </row>
    <row r="2409" spans="1:15" s="43" customFormat="1">
      <c r="A2409" s="449"/>
      <c r="B2409" s="450"/>
      <c r="C2409" s="448"/>
      <c r="D2409" s="448"/>
      <c r="E2409" s="448"/>
      <c r="G2409" s="446"/>
      <c r="H2409" s="446"/>
      <c r="L2409" s="447"/>
      <c r="M2409" s="448"/>
      <c r="N2409" s="448"/>
      <c r="O2409" s="448"/>
    </row>
    <row r="2410" spans="1:15" s="43" customFormat="1">
      <c r="A2410" s="449"/>
      <c r="B2410" s="450"/>
      <c r="C2410" s="448"/>
      <c r="D2410" s="448"/>
      <c r="E2410" s="448"/>
      <c r="G2410" s="446"/>
      <c r="H2410" s="446"/>
      <c r="L2410" s="447"/>
      <c r="M2410" s="448"/>
      <c r="N2410" s="448"/>
      <c r="O2410" s="448"/>
    </row>
    <row r="2411" spans="1:15" s="43" customFormat="1">
      <c r="A2411" s="449"/>
      <c r="B2411" s="450"/>
      <c r="C2411" s="448"/>
      <c r="D2411" s="448"/>
      <c r="E2411" s="448"/>
      <c r="G2411" s="446"/>
      <c r="H2411" s="446"/>
      <c r="L2411" s="447"/>
      <c r="M2411" s="448"/>
      <c r="N2411" s="448"/>
      <c r="O2411" s="448"/>
    </row>
    <row r="2412" spans="1:15" s="43" customFormat="1">
      <c r="A2412" s="449"/>
      <c r="B2412" s="450"/>
      <c r="C2412" s="448"/>
      <c r="D2412" s="448"/>
      <c r="E2412" s="448"/>
      <c r="G2412" s="446"/>
      <c r="H2412" s="446"/>
      <c r="L2412" s="447"/>
      <c r="M2412" s="448"/>
      <c r="N2412" s="448"/>
      <c r="O2412" s="448"/>
    </row>
    <row r="2413" spans="1:15" s="43" customFormat="1">
      <c r="A2413" s="449"/>
      <c r="B2413" s="450"/>
      <c r="C2413" s="448"/>
      <c r="D2413" s="448"/>
      <c r="E2413" s="448"/>
      <c r="G2413" s="446"/>
      <c r="H2413" s="446"/>
      <c r="L2413" s="447"/>
      <c r="M2413" s="448"/>
      <c r="N2413" s="448"/>
      <c r="O2413" s="448"/>
    </row>
    <row r="2414" spans="1:15" s="43" customFormat="1">
      <c r="A2414" s="449"/>
      <c r="B2414" s="450"/>
      <c r="C2414" s="448"/>
      <c r="D2414" s="448"/>
      <c r="E2414" s="448"/>
      <c r="G2414" s="446"/>
      <c r="H2414" s="446"/>
      <c r="L2414" s="447"/>
      <c r="M2414" s="448"/>
      <c r="N2414" s="448"/>
      <c r="O2414" s="448"/>
    </row>
    <row r="2415" spans="1:15" s="43" customFormat="1">
      <c r="A2415" s="449"/>
      <c r="B2415" s="450"/>
      <c r="C2415" s="448"/>
      <c r="D2415" s="448"/>
      <c r="E2415" s="448"/>
      <c r="G2415" s="446"/>
      <c r="H2415" s="446"/>
      <c r="L2415" s="447"/>
      <c r="M2415" s="448"/>
      <c r="N2415" s="448"/>
      <c r="O2415" s="448"/>
    </row>
    <row r="2416" spans="1:15" s="43" customFormat="1">
      <c r="A2416" s="449"/>
      <c r="B2416" s="450"/>
      <c r="C2416" s="448"/>
      <c r="D2416" s="448"/>
      <c r="E2416" s="448"/>
      <c r="G2416" s="446"/>
      <c r="H2416" s="446"/>
      <c r="L2416" s="447"/>
      <c r="M2416" s="448"/>
      <c r="N2416" s="448"/>
      <c r="O2416" s="448"/>
    </row>
    <row r="2417" spans="1:15" s="43" customFormat="1">
      <c r="A2417" s="449"/>
      <c r="B2417" s="450"/>
      <c r="C2417" s="448"/>
      <c r="D2417" s="448"/>
      <c r="E2417" s="448"/>
      <c r="G2417" s="446"/>
      <c r="H2417" s="446"/>
      <c r="L2417" s="447"/>
      <c r="M2417" s="448"/>
      <c r="N2417" s="448"/>
      <c r="O2417" s="448"/>
    </row>
    <row r="2418" spans="1:15" s="43" customFormat="1">
      <c r="A2418" s="449"/>
      <c r="B2418" s="450"/>
      <c r="C2418" s="448"/>
      <c r="D2418" s="448"/>
      <c r="E2418" s="448"/>
      <c r="G2418" s="446"/>
      <c r="H2418" s="446"/>
      <c r="L2418" s="447"/>
      <c r="M2418" s="448"/>
      <c r="N2418" s="448"/>
      <c r="O2418" s="448"/>
    </row>
    <row r="2419" spans="1:15" s="43" customFormat="1">
      <c r="A2419" s="449"/>
      <c r="B2419" s="450"/>
      <c r="C2419" s="448"/>
      <c r="D2419" s="448"/>
      <c r="E2419" s="448"/>
      <c r="G2419" s="446"/>
      <c r="H2419" s="446"/>
      <c r="L2419" s="447"/>
      <c r="M2419" s="448"/>
      <c r="N2419" s="448"/>
      <c r="O2419" s="448"/>
    </row>
    <row r="2420" spans="1:15" s="43" customFormat="1">
      <c r="A2420" s="449"/>
      <c r="B2420" s="450"/>
      <c r="C2420" s="448"/>
      <c r="D2420" s="448"/>
      <c r="E2420" s="448"/>
      <c r="G2420" s="446"/>
      <c r="H2420" s="446"/>
      <c r="L2420" s="447"/>
      <c r="M2420" s="448"/>
      <c r="N2420" s="448"/>
      <c r="O2420" s="448"/>
    </row>
    <row r="2421" spans="1:15" s="43" customFormat="1">
      <c r="A2421" s="449"/>
      <c r="B2421" s="450"/>
      <c r="C2421" s="448"/>
      <c r="D2421" s="448"/>
      <c r="E2421" s="448"/>
      <c r="G2421" s="446"/>
      <c r="H2421" s="446"/>
      <c r="L2421" s="447"/>
      <c r="M2421" s="448"/>
      <c r="N2421" s="448"/>
      <c r="O2421" s="448"/>
    </row>
    <row r="2422" spans="1:15" s="43" customFormat="1">
      <c r="A2422" s="449"/>
      <c r="B2422" s="450"/>
      <c r="C2422" s="448"/>
      <c r="D2422" s="448"/>
      <c r="E2422" s="448"/>
      <c r="G2422" s="446"/>
      <c r="H2422" s="446"/>
      <c r="L2422" s="447"/>
      <c r="M2422" s="448"/>
      <c r="N2422" s="448"/>
      <c r="O2422" s="448"/>
    </row>
    <row r="2423" spans="1:15" s="43" customFormat="1">
      <c r="A2423" s="449"/>
      <c r="B2423" s="450"/>
      <c r="C2423" s="448"/>
      <c r="D2423" s="448"/>
      <c r="E2423" s="448"/>
      <c r="G2423" s="446"/>
      <c r="H2423" s="446"/>
      <c r="L2423" s="447"/>
      <c r="M2423" s="448"/>
      <c r="N2423" s="448"/>
      <c r="O2423" s="448"/>
    </row>
    <row r="2424" spans="1:15" s="43" customFormat="1">
      <c r="A2424" s="449"/>
      <c r="B2424" s="450"/>
      <c r="C2424" s="448"/>
      <c r="D2424" s="448"/>
      <c r="E2424" s="448"/>
      <c r="G2424" s="446"/>
      <c r="H2424" s="446"/>
      <c r="L2424" s="447"/>
      <c r="M2424" s="448"/>
      <c r="N2424" s="448"/>
      <c r="O2424" s="448"/>
    </row>
    <row r="2425" spans="1:15" s="43" customFormat="1">
      <c r="A2425" s="449"/>
      <c r="B2425" s="450"/>
      <c r="C2425" s="448"/>
      <c r="D2425" s="448"/>
      <c r="E2425" s="448"/>
      <c r="G2425" s="446"/>
      <c r="H2425" s="446"/>
      <c r="L2425" s="447"/>
      <c r="M2425" s="448"/>
      <c r="N2425" s="448"/>
      <c r="O2425" s="448"/>
    </row>
    <row r="2426" spans="1:15" s="43" customFormat="1">
      <c r="A2426" s="449"/>
      <c r="B2426" s="450"/>
      <c r="C2426" s="448"/>
      <c r="D2426" s="448"/>
      <c r="E2426" s="448"/>
      <c r="G2426" s="446"/>
      <c r="H2426" s="446"/>
      <c r="L2426" s="447"/>
      <c r="M2426" s="448"/>
      <c r="N2426" s="448"/>
      <c r="O2426" s="448"/>
    </row>
    <row r="2427" spans="1:15" s="43" customFormat="1">
      <c r="A2427" s="449"/>
      <c r="B2427" s="450"/>
      <c r="C2427" s="448"/>
      <c r="D2427" s="448"/>
      <c r="E2427" s="448"/>
      <c r="G2427" s="446"/>
      <c r="H2427" s="446"/>
      <c r="L2427" s="447"/>
      <c r="M2427" s="448"/>
      <c r="N2427" s="448"/>
      <c r="O2427" s="448"/>
    </row>
    <row r="2428" spans="1:15" s="43" customFormat="1">
      <c r="A2428" s="449"/>
      <c r="B2428" s="450"/>
      <c r="C2428" s="448"/>
      <c r="D2428" s="448"/>
      <c r="E2428" s="448"/>
      <c r="G2428" s="446"/>
      <c r="H2428" s="446"/>
      <c r="L2428" s="447"/>
      <c r="M2428" s="448"/>
      <c r="N2428" s="448"/>
      <c r="O2428" s="448"/>
    </row>
    <row r="2429" spans="1:15" s="43" customFormat="1">
      <c r="A2429" s="449"/>
      <c r="B2429" s="450"/>
      <c r="C2429" s="448"/>
      <c r="D2429" s="448"/>
      <c r="E2429" s="448"/>
      <c r="G2429" s="446"/>
      <c r="H2429" s="446"/>
      <c r="L2429" s="447"/>
      <c r="M2429" s="448"/>
      <c r="N2429" s="448"/>
      <c r="O2429" s="448"/>
    </row>
    <row r="2430" spans="1:15" s="43" customFormat="1">
      <c r="A2430" s="449"/>
      <c r="B2430" s="450"/>
      <c r="C2430" s="448"/>
      <c r="D2430" s="448"/>
      <c r="E2430" s="448"/>
      <c r="G2430" s="446"/>
      <c r="H2430" s="446"/>
      <c r="L2430" s="447"/>
      <c r="M2430" s="448"/>
      <c r="N2430" s="448"/>
      <c r="O2430" s="448"/>
    </row>
    <row r="2431" spans="1:15" s="43" customFormat="1">
      <c r="A2431" s="449"/>
      <c r="B2431" s="450"/>
      <c r="C2431" s="448"/>
      <c r="D2431" s="448"/>
      <c r="E2431" s="448"/>
      <c r="G2431" s="446"/>
      <c r="H2431" s="446"/>
      <c r="L2431" s="447"/>
      <c r="M2431" s="448"/>
      <c r="N2431" s="448"/>
      <c r="O2431" s="448"/>
    </row>
    <row r="2432" spans="1:15" s="43" customFormat="1">
      <c r="A2432" s="449"/>
      <c r="B2432" s="450"/>
      <c r="C2432" s="448"/>
      <c r="D2432" s="448"/>
      <c r="E2432" s="448"/>
      <c r="G2432" s="446"/>
      <c r="H2432" s="446"/>
      <c r="L2432" s="447"/>
      <c r="M2432" s="448"/>
      <c r="N2432" s="448"/>
      <c r="O2432" s="448"/>
    </row>
    <row r="2433" spans="1:15" s="43" customFormat="1">
      <c r="A2433" s="449"/>
      <c r="B2433" s="450"/>
      <c r="C2433" s="448"/>
      <c r="D2433" s="448"/>
      <c r="E2433" s="448"/>
      <c r="G2433" s="446"/>
      <c r="H2433" s="446"/>
      <c r="L2433" s="447"/>
      <c r="M2433" s="448"/>
      <c r="N2433" s="448"/>
      <c r="O2433" s="448"/>
    </row>
    <row r="2434" spans="1:15" s="43" customFormat="1">
      <c r="A2434" s="449"/>
      <c r="B2434" s="450"/>
      <c r="C2434" s="448"/>
      <c r="D2434" s="448"/>
      <c r="E2434" s="448"/>
      <c r="G2434" s="446"/>
      <c r="H2434" s="446"/>
      <c r="L2434" s="447"/>
      <c r="M2434" s="448"/>
      <c r="N2434" s="448"/>
      <c r="O2434" s="448"/>
    </row>
    <row r="2435" spans="1:15" s="43" customFormat="1">
      <c r="A2435" s="449"/>
      <c r="B2435" s="450"/>
      <c r="C2435" s="448"/>
      <c r="D2435" s="448"/>
      <c r="E2435" s="448"/>
      <c r="G2435" s="446"/>
      <c r="H2435" s="446"/>
      <c r="L2435" s="447"/>
      <c r="M2435" s="448"/>
      <c r="N2435" s="448"/>
      <c r="O2435" s="448"/>
    </row>
    <row r="2436" spans="1:15" s="43" customFormat="1">
      <c r="A2436" s="449"/>
      <c r="B2436" s="450"/>
      <c r="C2436" s="448"/>
      <c r="D2436" s="448"/>
      <c r="E2436" s="448"/>
      <c r="G2436" s="446"/>
      <c r="H2436" s="446"/>
      <c r="L2436" s="447"/>
      <c r="M2436" s="448"/>
      <c r="N2436" s="448"/>
      <c r="O2436" s="448"/>
    </row>
    <row r="2437" spans="1:15" s="43" customFormat="1">
      <c r="A2437" s="449"/>
      <c r="B2437" s="450"/>
      <c r="C2437" s="448"/>
      <c r="D2437" s="448"/>
      <c r="E2437" s="448"/>
      <c r="G2437" s="446"/>
      <c r="H2437" s="446"/>
      <c r="L2437" s="447"/>
      <c r="M2437" s="448"/>
      <c r="N2437" s="448"/>
      <c r="O2437" s="448"/>
    </row>
    <row r="2438" spans="1:15" s="43" customFormat="1">
      <c r="A2438" s="449"/>
      <c r="B2438" s="450"/>
      <c r="C2438" s="448"/>
      <c r="D2438" s="448"/>
      <c r="E2438" s="448"/>
      <c r="G2438" s="446"/>
      <c r="H2438" s="446"/>
      <c r="L2438" s="447"/>
      <c r="M2438" s="448"/>
      <c r="N2438" s="448"/>
      <c r="O2438" s="448"/>
    </row>
    <row r="2439" spans="1:15" s="43" customFormat="1">
      <c r="A2439" s="449"/>
      <c r="B2439" s="450"/>
      <c r="C2439" s="448"/>
      <c r="D2439" s="448"/>
      <c r="E2439" s="448"/>
      <c r="G2439" s="446"/>
      <c r="H2439" s="446"/>
      <c r="L2439" s="447"/>
      <c r="M2439" s="448"/>
      <c r="N2439" s="448"/>
      <c r="O2439" s="448"/>
    </row>
    <row r="2440" spans="1:15" s="43" customFormat="1">
      <c r="A2440" s="449"/>
      <c r="B2440" s="450"/>
      <c r="C2440" s="448"/>
      <c r="D2440" s="448"/>
      <c r="E2440" s="448"/>
      <c r="G2440" s="446"/>
      <c r="H2440" s="446"/>
      <c r="L2440" s="447"/>
      <c r="M2440" s="448"/>
      <c r="N2440" s="448"/>
      <c r="O2440" s="448"/>
    </row>
    <row r="2441" spans="1:15" s="43" customFormat="1">
      <c r="A2441" s="449"/>
      <c r="B2441" s="450"/>
      <c r="C2441" s="448"/>
      <c r="D2441" s="448"/>
      <c r="E2441" s="448"/>
      <c r="G2441" s="446"/>
      <c r="H2441" s="446"/>
      <c r="L2441" s="447"/>
      <c r="M2441" s="448"/>
      <c r="N2441" s="448"/>
      <c r="O2441" s="448"/>
    </row>
    <row r="2442" spans="1:15" s="43" customFormat="1">
      <c r="A2442" s="449"/>
      <c r="B2442" s="450"/>
      <c r="C2442" s="448"/>
      <c r="D2442" s="448"/>
      <c r="E2442" s="448"/>
      <c r="G2442" s="446"/>
      <c r="H2442" s="446"/>
      <c r="L2442" s="447"/>
      <c r="M2442" s="448"/>
      <c r="N2442" s="448"/>
      <c r="O2442" s="448"/>
    </row>
    <row r="2443" spans="1:15" s="43" customFormat="1">
      <c r="A2443" s="449"/>
      <c r="B2443" s="450"/>
      <c r="C2443" s="448"/>
      <c r="D2443" s="448"/>
      <c r="E2443" s="448"/>
      <c r="G2443" s="446"/>
      <c r="H2443" s="446"/>
      <c r="L2443" s="447"/>
      <c r="M2443" s="448"/>
      <c r="N2443" s="448"/>
      <c r="O2443" s="448"/>
    </row>
    <row r="2444" spans="1:15" s="43" customFormat="1">
      <c r="A2444" s="449"/>
      <c r="B2444" s="450"/>
      <c r="C2444" s="448"/>
      <c r="D2444" s="448"/>
      <c r="E2444" s="448"/>
      <c r="G2444" s="446"/>
      <c r="H2444" s="446"/>
      <c r="L2444" s="447"/>
      <c r="M2444" s="448"/>
      <c r="N2444" s="448"/>
      <c r="O2444" s="448"/>
    </row>
    <row r="2445" spans="1:15" s="43" customFormat="1">
      <c r="A2445" s="449"/>
      <c r="B2445" s="450"/>
      <c r="C2445" s="448"/>
      <c r="D2445" s="448"/>
      <c r="E2445" s="448"/>
      <c r="G2445" s="446"/>
      <c r="H2445" s="446"/>
      <c r="L2445" s="447"/>
      <c r="M2445" s="448"/>
      <c r="N2445" s="448"/>
      <c r="O2445" s="448"/>
    </row>
    <row r="2446" spans="1:15" s="43" customFormat="1">
      <c r="A2446" s="449"/>
      <c r="B2446" s="450"/>
      <c r="C2446" s="448"/>
      <c r="D2446" s="448"/>
      <c r="E2446" s="448"/>
      <c r="G2446" s="446"/>
      <c r="H2446" s="446"/>
      <c r="L2446" s="447"/>
      <c r="M2446" s="448"/>
      <c r="N2446" s="448"/>
      <c r="O2446" s="448"/>
    </row>
    <row r="2447" spans="1:15" s="43" customFormat="1">
      <c r="A2447" s="449"/>
      <c r="B2447" s="450"/>
      <c r="C2447" s="448"/>
      <c r="D2447" s="448"/>
      <c r="E2447" s="448"/>
      <c r="G2447" s="446"/>
      <c r="H2447" s="446"/>
      <c r="L2447" s="447"/>
      <c r="M2447" s="448"/>
      <c r="N2447" s="448"/>
      <c r="O2447" s="448"/>
    </row>
    <row r="2448" spans="1:15" s="43" customFormat="1">
      <c r="A2448" s="449"/>
      <c r="B2448" s="450"/>
      <c r="C2448" s="448"/>
      <c r="D2448" s="448"/>
      <c r="E2448" s="448"/>
      <c r="G2448" s="446"/>
      <c r="H2448" s="446"/>
      <c r="L2448" s="447"/>
      <c r="M2448" s="448"/>
      <c r="N2448" s="448"/>
      <c r="O2448" s="448"/>
    </row>
    <row r="2449" spans="1:15" s="43" customFormat="1">
      <c r="A2449" s="449"/>
      <c r="B2449" s="450"/>
      <c r="C2449" s="448"/>
      <c r="D2449" s="448"/>
      <c r="E2449" s="448"/>
      <c r="G2449" s="446"/>
      <c r="H2449" s="446"/>
      <c r="L2449" s="447"/>
      <c r="M2449" s="448"/>
      <c r="N2449" s="448"/>
      <c r="O2449" s="448"/>
    </row>
    <row r="2450" spans="1:15" s="43" customFormat="1">
      <c r="A2450" s="449"/>
      <c r="B2450" s="450"/>
      <c r="C2450" s="448"/>
      <c r="D2450" s="448"/>
      <c r="E2450" s="448"/>
      <c r="G2450" s="446"/>
      <c r="H2450" s="446"/>
      <c r="L2450" s="447"/>
      <c r="M2450" s="448"/>
      <c r="N2450" s="448"/>
      <c r="O2450" s="448"/>
    </row>
    <row r="2451" spans="1:15" s="43" customFormat="1">
      <c r="A2451" s="449"/>
      <c r="B2451" s="450"/>
      <c r="C2451" s="448"/>
      <c r="D2451" s="448"/>
      <c r="E2451" s="448"/>
      <c r="G2451" s="446"/>
      <c r="H2451" s="446"/>
      <c r="L2451" s="447"/>
      <c r="M2451" s="448"/>
      <c r="N2451" s="448"/>
      <c r="O2451" s="448"/>
    </row>
    <row r="2452" spans="1:15" s="43" customFormat="1">
      <c r="A2452" s="449"/>
      <c r="B2452" s="450"/>
      <c r="C2452" s="448"/>
      <c r="D2452" s="448"/>
      <c r="E2452" s="448"/>
      <c r="G2452" s="446"/>
      <c r="H2452" s="446"/>
      <c r="L2452" s="447"/>
      <c r="M2452" s="448"/>
      <c r="N2452" s="448"/>
      <c r="O2452" s="448"/>
    </row>
    <row r="2453" spans="1:15" s="43" customFormat="1">
      <c r="A2453" s="449"/>
      <c r="B2453" s="450"/>
      <c r="C2453" s="448"/>
      <c r="D2453" s="448"/>
      <c r="E2453" s="448"/>
      <c r="G2453" s="446"/>
      <c r="H2453" s="446"/>
      <c r="L2453" s="447"/>
      <c r="M2453" s="448"/>
      <c r="N2453" s="448"/>
      <c r="O2453" s="448"/>
    </row>
    <row r="2454" spans="1:15" s="43" customFormat="1">
      <c r="A2454" s="449"/>
      <c r="B2454" s="450"/>
      <c r="C2454" s="448"/>
      <c r="D2454" s="448"/>
      <c r="E2454" s="448"/>
      <c r="G2454" s="446"/>
      <c r="H2454" s="446"/>
      <c r="L2454" s="447"/>
      <c r="M2454" s="448"/>
      <c r="N2454" s="448"/>
      <c r="O2454" s="448"/>
    </row>
    <row r="2455" spans="1:15" s="43" customFormat="1">
      <c r="A2455" s="449"/>
      <c r="B2455" s="450"/>
      <c r="C2455" s="448"/>
      <c r="D2455" s="448"/>
      <c r="E2455" s="448"/>
      <c r="G2455" s="446"/>
      <c r="H2455" s="446"/>
      <c r="L2455" s="447"/>
      <c r="M2455" s="448"/>
      <c r="N2455" s="448"/>
      <c r="O2455" s="448"/>
    </row>
    <row r="2456" spans="1:15" s="43" customFormat="1">
      <c r="A2456" s="449"/>
      <c r="B2456" s="450"/>
      <c r="C2456" s="448"/>
      <c r="D2456" s="448"/>
      <c r="E2456" s="448"/>
      <c r="G2456" s="446"/>
      <c r="H2456" s="446"/>
      <c r="L2456" s="447"/>
      <c r="M2456" s="448"/>
      <c r="N2456" s="448"/>
      <c r="O2456" s="448"/>
    </row>
    <row r="2457" spans="1:15" s="43" customFormat="1">
      <c r="A2457" s="449"/>
      <c r="B2457" s="450"/>
      <c r="C2457" s="448"/>
      <c r="D2457" s="448"/>
      <c r="E2457" s="448"/>
      <c r="G2457" s="446"/>
      <c r="H2457" s="446"/>
      <c r="L2457" s="447"/>
      <c r="M2457" s="448"/>
      <c r="N2457" s="448"/>
      <c r="O2457" s="448"/>
    </row>
    <row r="2458" spans="1:15" s="43" customFormat="1">
      <c r="A2458" s="449"/>
      <c r="B2458" s="450"/>
      <c r="C2458" s="448"/>
      <c r="D2458" s="448"/>
      <c r="E2458" s="448"/>
      <c r="G2458" s="446"/>
      <c r="H2458" s="446"/>
      <c r="L2458" s="447"/>
      <c r="M2458" s="448"/>
      <c r="N2458" s="448"/>
      <c r="O2458" s="448"/>
    </row>
    <row r="2459" spans="1:15" s="43" customFormat="1">
      <c r="A2459" s="449"/>
      <c r="B2459" s="450"/>
      <c r="C2459" s="448"/>
      <c r="D2459" s="448"/>
      <c r="E2459" s="448"/>
      <c r="G2459" s="446"/>
      <c r="H2459" s="446"/>
      <c r="L2459" s="447"/>
      <c r="M2459" s="448"/>
      <c r="N2459" s="448"/>
      <c r="O2459" s="448"/>
    </row>
    <row r="2460" spans="1:15" s="43" customFormat="1">
      <c r="A2460" s="449"/>
      <c r="B2460" s="450"/>
      <c r="C2460" s="448"/>
      <c r="D2460" s="448"/>
      <c r="E2460" s="448"/>
      <c r="G2460" s="446"/>
      <c r="H2460" s="446"/>
      <c r="L2460" s="447"/>
      <c r="M2460" s="448"/>
      <c r="N2460" s="448"/>
      <c r="O2460" s="448"/>
    </row>
    <row r="2461" spans="1:15" s="43" customFormat="1">
      <c r="A2461" s="449"/>
      <c r="B2461" s="450"/>
      <c r="C2461" s="448"/>
      <c r="D2461" s="448"/>
      <c r="E2461" s="448"/>
      <c r="G2461" s="446"/>
      <c r="H2461" s="446"/>
      <c r="L2461" s="447"/>
      <c r="M2461" s="448"/>
      <c r="N2461" s="448"/>
      <c r="O2461" s="448"/>
    </row>
    <row r="2462" spans="1:15" s="43" customFormat="1">
      <c r="A2462" s="449"/>
      <c r="B2462" s="450"/>
      <c r="C2462" s="448"/>
      <c r="D2462" s="448"/>
      <c r="E2462" s="448"/>
      <c r="G2462" s="446"/>
      <c r="H2462" s="446"/>
      <c r="L2462" s="447"/>
      <c r="M2462" s="448"/>
      <c r="N2462" s="448"/>
      <c r="O2462" s="448"/>
    </row>
    <row r="2463" spans="1:15" s="43" customFormat="1">
      <c r="A2463" s="449"/>
      <c r="B2463" s="450"/>
      <c r="C2463" s="448"/>
      <c r="D2463" s="448"/>
      <c r="E2463" s="448"/>
      <c r="G2463" s="446"/>
      <c r="H2463" s="446"/>
      <c r="L2463" s="447"/>
      <c r="M2463" s="448"/>
      <c r="N2463" s="448"/>
      <c r="O2463" s="448"/>
    </row>
    <row r="2464" spans="1:15" s="43" customFormat="1">
      <c r="A2464" s="449"/>
      <c r="B2464" s="450"/>
      <c r="C2464" s="448"/>
      <c r="D2464" s="448"/>
      <c r="E2464" s="448"/>
      <c r="G2464" s="446"/>
      <c r="H2464" s="446"/>
      <c r="L2464" s="447"/>
      <c r="M2464" s="448"/>
      <c r="N2464" s="448"/>
      <c r="O2464" s="448"/>
    </row>
    <row r="2465" spans="1:15" s="43" customFormat="1">
      <c r="A2465" s="449"/>
      <c r="B2465" s="450"/>
      <c r="C2465" s="448"/>
      <c r="D2465" s="448"/>
      <c r="E2465" s="448"/>
      <c r="G2465" s="446"/>
      <c r="H2465" s="446"/>
      <c r="L2465" s="447"/>
      <c r="M2465" s="448"/>
      <c r="N2465" s="448"/>
      <c r="O2465" s="448"/>
    </row>
    <row r="2466" spans="1:15" s="43" customFormat="1">
      <c r="A2466" s="449"/>
      <c r="B2466" s="450"/>
      <c r="C2466" s="448"/>
      <c r="D2466" s="448"/>
      <c r="E2466" s="448"/>
      <c r="G2466" s="446"/>
      <c r="H2466" s="446"/>
      <c r="L2466" s="447"/>
      <c r="M2466" s="448"/>
      <c r="N2466" s="448"/>
      <c r="O2466" s="448"/>
    </row>
    <row r="2467" spans="1:15" s="43" customFormat="1">
      <c r="A2467" s="449"/>
      <c r="B2467" s="450"/>
      <c r="C2467" s="448"/>
      <c r="D2467" s="448"/>
      <c r="E2467" s="448"/>
      <c r="G2467" s="446"/>
      <c r="H2467" s="446"/>
      <c r="L2467" s="447"/>
      <c r="M2467" s="448"/>
      <c r="N2467" s="448"/>
      <c r="O2467" s="448"/>
    </row>
    <row r="2468" spans="1:15" s="43" customFormat="1">
      <c r="A2468" s="449"/>
      <c r="B2468" s="450"/>
      <c r="C2468" s="448"/>
      <c r="D2468" s="448"/>
      <c r="E2468" s="448"/>
      <c r="G2468" s="446"/>
      <c r="H2468" s="446"/>
      <c r="L2468" s="447"/>
      <c r="M2468" s="448"/>
      <c r="N2468" s="448"/>
      <c r="O2468" s="448"/>
    </row>
    <row r="2469" spans="1:15" s="43" customFormat="1">
      <c r="A2469" s="449"/>
      <c r="B2469" s="450"/>
      <c r="C2469" s="448"/>
      <c r="D2469" s="448"/>
      <c r="E2469" s="448"/>
      <c r="G2469" s="446"/>
      <c r="H2469" s="446"/>
      <c r="L2469" s="447"/>
      <c r="M2469" s="448"/>
      <c r="N2469" s="448"/>
      <c r="O2469" s="448"/>
    </row>
    <row r="2470" spans="1:15" s="43" customFormat="1">
      <c r="A2470" s="449"/>
      <c r="B2470" s="450"/>
      <c r="C2470" s="448"/>
      <c r="D2470" s="448"/>
      <c r="E2470" s="448"/>
      <c r="G2470" s="446"/>
      <c r="H2470" s="446"/>
      <c r="L2470" s="447"/>
      <c r="M2470" s="448"/>
      <c r="N2470" s="448"/>
      <c r="O2470" s="448"/>
    </row>
    <row r="2471" spans="1:15" s="43" customFormat="1">
      <c r="A2471" s="449"/>
      <c r="B2471" s="450"/>
      <c r="C2471" s="448"/>
      <c r="D2471" s="448"/>
      <c r="E2471" s="448"/>
      <c r="G2471" s="446"/>
      <c r="H2471" s="446"/>
      <c r="L2471" s="447"/>
      <c r="M2471" s="448"/>
      <c r="N2471" s="448"/>
      <c r="O2471" s="448"/>
    </row>
    <row r="2472" spans="1:15" s="43" customFormat="1">
      <c r="A2472" s="449"/>
      <c r="B2472" s="450"/>
      <c r="C2472" s="448"/>
      <c r="D2472" s="448"/>
      <c r="E2472" s="448"/>
      <c r="G2472" s="446"/>
      <c r="H2472" s="446"/>
      <c r="L2472" s="447"/>
      <c r="M2472" s="448"/>
      <c r="N2472" s="448"/>
      <c r="O2472" s="448"/>
    </row>
    <row r="2473" spans="1:15" s="43" customFormat="1">
      <c r="A2473" s="449"/>
      <c r="B2473" s="450"/>
      <c r="C2473" s="448"/>
      <c r="D2473" s="448"/>
      <c r="E2473" s="448"/>
      <c r="G2473" s="446"/>
      <c r="H2473" s="446"/>
      <c r="L2473" s="447"/>
      <c r="M2473" s="448"/>
      <c r="N2473" s="448"/>
      <c r="O2473" s="448"/>
    </row>
    <row r="2474" spans="1:15" s="43" customFormat="1">
      <c r="A2474" s="449"/>
      <c r="B2474" s="450"/>
      <c r="C2474" s="448"/>
      <c r="D2474" s="448"/>
      <c r="E2474" s="448"/>
      <c r="G2474" s="446"/>
      <c r="H2474" s="446"/>
      <c r="L2474" s="447"/>
      <c r="M2474" s="448"/>
      <c r="N2474" s="448"/>
      <c r="O2474" s="448"/>
    </row>
    <row r="2475" spans="1:15" s="43" customFormat="1">
      <c r="A2475" s="449"/>
      <c r="B2475" s="450"/>
      <c r="C2475" s="448"/>
      <c r="D2475" s="448"/>
      <c r="E2475" s="448"/>
      <c r="G2475" s="446"/>
      <c r="H2475" s="446"/>
      <c r="L2475" s="447"/>
      <c r="M2475" s="448"/>
      <c r="N2475" s="448"/>
      <c r="O2475" s="448"/>
    </row>
    <row r="2476" spans="1:15" s="43" customFormat="1">
      <c r="A2476" s="449"/>
      <c r="B2476" s="450"/>
      <c r="C2476" s="448"/>
      <c r="D2476" s="448"/>
      <c r="E2476" s="448"/>
      <c r="G2476" s="446"/>
      <c r="H2476" s="446"/>
      <c r="L2476" s="447"/>
      <c r="M2476" s="448"/>
      <c r="N2476" s="448"/>
      <c r="O2476" s="448"/>
    </row>
    <row r="2477" spans="1:15" s="43" customFormat="1">
      <c r="A2477" s="449"/>
      <c r="B2477" s="450"/>
      <c r="C2477" s="448"/>
      <c r="D2477" s="448"/>
      <c r="E2477" s="448"/>
      <c r="G2477" s="446"/>
      <c r="H2477" s="446"/>
      <c r="L2477" s="447"/>
      <c r="M2477" s="448"/>
      <c r="N2477" s="448"/>
      <c r="O2477" s="448"/>
    </row>
    <row r="2478" spans="1:15" s="43" customFormat="1">
      <c r="A2478" s="449"/>
      <c r="B2478" s="450"/>
      <c r="C2478" s="448"/>
      <c r="D2478" s="448"/>
      <c r="E2478" s="448"/>
      <c r="G2478" s="446"/>
      <c r="H2478" s="446"/>
      <c r="L2478" s="447"/>
      <c r="M2478" s="448"/>
      <c r="N2478" s="448"/>
      <c r="O2478" s="448"/>
    </row>
    <row r="2479" spans="1:15" s="43" customFormat="1">
      <c r="A2479" s="449"/>
      <c r="B2479" s="450"/>
      <c r="C2479" s="448"/>
      <c r="D2479" s="448"/>
      <c r="E2479" s="448"/>
      <c r="G2479" s="446"/>
      <c r="H2479" s="446"/>
      <c r="L2479" s="447"/>
      <c r="M2479" s="448"/>
      <c r="N2479" s="448"/>
      <c r="O2479" s="448"/>
    </row>
    <row r="2480" spans="1:15" s="43" customFormat="1">
      <c r="A2480" s="449"/>
      <c r="B2480" s="450"/>
      <c r="C2480" s="448"/>
      <c r="D2480" s="448"/>
      <c r="E2480" s="448"/>
      <c r="G2480" s="446"/>
      <c r="H2480" s="446"/>
      <c r="L2480" s="447"/>
      <c r="M2480" s="448"/>
      <c r="N2480" s="448"/>
      <c r="O2480" s="448"/>
    </row>
    <row r="2481" spans="1:15" s="43" customFormat="1">
      <c r="A2481" s="449"/>
      <c r="B2481" s="450"/>
      <c r="C2481" s="448"/>
      <c r="D2481" s="448"/>
      <c r="E2481" s="448"/>
      <c r="G2481" s="446"/>
      <c r="H2481" s="446"/>
      <c r="L2481" s="447"/>
      <c r="M2481" s="448"/>
      <c r="N2481" s="448"/>
      <c r="O2481" s="448"/>
    </row>
    <row r="2482" spans="1:15" s="43" customFormat="1">
      <c r="A2482" s="449"/>
      <c r="B2482" s="450"/>
      <c r="C2482" s="448"/>
      <c r="D2482" s="448"/>
      <c r="E2482" s="448"/>
      <c r="G2482" s="446"/>
      <c r="H2482" s="446"/>
      <c r="L2482" s="447"/>
      <c r="M2482" s="448"/>
      <c r="N2482" s="448"/>
      <c r="O2482" s="448"/>
    </row>
    <row r="2483" spans="1:15" s="43" customFormat="1">
      <c r="A2483" s="449"/>
      <c r="B2483" s="450"/>
      <c r="C2483" s="448"/>
      <c r="D2483" s="448"/>
      <c r="E2483" s="448"/>
      <c r="G2483" s="446"/>
      <c r="H2483" s="446"/>
      <c r="L2483" s="447"/>
      <c r="M2483" s="448"/>
      <c r="N2483" s="448"/>
      <c r="O2483" s="448"/>
    </row>
    <row r="2484" spans="1:15" s="43" customFormat="1">
      <c r="A2484" s="449"/>
      <c r="B2484" s="450"/>
      <c r="C2484" s="448"/>
      <c r="D2484" s="448"/>
      <c r="E2484" s="448"/>
      <c r="G2484" s="446"/>
      <c r="H2484" s="446"/>
      <c r="L2484" s="447"/>
      <c r="M2484" s="448"/>
      <c r="N2484" s="448"/>
      <c r="O2484" s="448"/>
    </row>
    <row r="2485" spans="1:15" s="43" customFormat="1">
      <c r="A2485" s="449"/>
      <c r="B2485" s="450"/>
      <c r="C2485" s="448"/>
      <c r="D2485" s="448"/>
      <c r="E2485" s="448"/>
      <c r="G2485" s="446"/>
      <c r="H2485" s="446"/>
      <c r="L2485" s="447"/>
      <c r="M2485" s="448"/>
      <c r="N2485" s="448"/>
      <c r="O2485" s="448"/>
    </row>
    <row r="2486" spans="1:15" s="43" customFormat="1">
      <c r="A2486" s="449"/>
      <c r="B2486" s="450"/>
      <c r="C2486" s="448"/>
      <c r="D2486" s="448"/>
      <c r="E2486" s="448"/>
      <c r="G2486" s="446"/>
      <c r="H2486" s="446"/>
      <c r="L2486" s="447"/>
      <c r="M2486" s="448"/>
      <c r="N2486" s="448"/>
      <c r="O2486" s="448"/>
    </row>
    <row r="2487" spans="1:15" s="43" customFormat="1">
      <c r="A2487" s="449"/>
      <c r="B2487" s="450"/>
      <c r="C2487" s="448"/>
      <c r="D2487" s="448"/>
      <c r="E2487" s="448"/>
      <c r="G2487" s="446"/>
      <c r="H2487" s="446"/>
      <c r="L2487" s="447"/>
      <c r="M2487" s="448"/>
      <c r="N2487" s="448"/>
      <c r="O2487" s="448"/>
    </row>
    <row r="2488" spans="1:15" s="43" customFormat="1">
      <c r="A2488" s="449"/>
      <c r="B2488" s="450"/>
      <c r="C2488" s="448"/>
      <c r="D2488" s="448"/>
      <c r="E2488" s="448"/>
      <c r="G2488" s="446"/>
      <c r="H2488" s="446"/>
      <c r="L2488" s="447"/>
      <c r="M2488" s="448"/>
      <c r="N2488" s="448"/>
      <c r="O2488" s="448"/>
    </row>
    <row r="2489" spans="1:15" s="43" customFormat="1">
      <c r="A2489" s="449"/>
      <c r="B2489" s="450"/>
      <c r="C2489" s="448"/>
      <c r="D2489" s="448"/>
      <c r="E2489" s="448"/>
      <c r="G2489" s="446"/>
      <c r="H2489" s="446"/>
      <c r="L2489" s="447"/>
      <c r="M2489" s="448"/>
      <c r="N2489" s="448"/>
      <c r="O2489" s="448"/>
    </row>
    <row r="2490" spans="1:15" s="43" customFormat="1">
      <c r="A2490" s="449"/>
      <c r="B2490" s="450"/>
      <c r="C2490" s="448"/>
      <c r="D2490" s="448"/>
      <c r="E2490" s="448"/>
      <c r="G2490" s="446"/>
      <c r="H2490" s="446"/>
      <c r="L2490" s="447"/>
      <c r="M2490" s="448"/>
      <c r="N2490" s="448"/>
      <c r="O2490" s="448"/>
    </row>
    <row r="2491" spans="1:15" s="43" customFormat="1">
      <c r="A2491" s="449"/>
      <c r="B2491" s="450"/>
      <c r="C2491" s="448"/>
      <c r="D2491" s="448"/>
      <c r="E2491" s="448"/>
      <c r="G2491" s="446"/>
      <c r="H2491" s="446"/>
      <c r="L2491" s="447"/>
      <c r="M2491" s="448"/>
      <c r="N2491" s="448"/>
      <c r="O2491" s="448"/>
    </row>
    <row r="2492" spans="1:15" s="43" customFormat="1">
      <c r="A2492" s="449"/>
      <c r="B2492" s="450"/>
      <c r="C2492" s="448"/>
      <c r="D2492" s="448"/>
      <c r="E2492" s="448"/>
      <c r="G2492" s="446"/>
      <c r="H2492" s="446"/>
      <c r="L2492" s="447"/>
      <c r="M2492" s="448"/>
      <c r="N2492" s="448"/>
      <c r="O2492" s="448"/>
    </row>
    <row r="2493" spans="1:15" s="43" customFormat="1">
      <c r="A2493" s="449"/>
      <c r="B2493" s="450"/>
      <c r="C2493" s="448"/>
      <c r="D2493" s="448"/>
      <c r="E2493" s="448"/>
      <c r="G2493" s="446"/>
      <c r="H2493" s="446"/>
      <c r="L2493" s="447"/>
      <c r="M2493" s="448"/>
      <c r="N2493" s="448"/>
      <c r="O2493" s="448"/>
    </row>
    <row r="2494" spans="1:15" s="43" customFormat="1">
      <c r="A2494" s="449"/>
      <c r="B2494" s="450"/>
      <c r="C2494" s="448"/>
      <c r="D2494" s="448"/>
      <c r="E2494" s="448"/>
      <c r="G2494" s="446"/>
      <c r="H2494" s="446"/>
      <c r="L2494" s="447"/>
      <c r="M2494" s="448"/>
      <c r="N2494" s="448"/>
      <c r="O2494" s="448"/>
    </row>
    <row r="2495" spans="1:15" s="43" customFormat="1">
      <c r="A2495" s="449"/>
      <c r="B2495" s="450"/>
      <c r="C2495" s="448"/>
      <c r="D2495" s="448"/>
      <c r="E2495" s="448"/>
      <c r="G2495" s="446"/>
      <c r="H2495" s="446"/>
      <c r="L2495" s="447"/>
      <c r="M2495" s="448"/>
      <c r="N2495" s="448"/>
      <c r="O2495" s="448"/>
    </row>
    <row r="2496" spans="1:15" s="43" customFormat="1">
      <c r="A2496" s="449"/>
      <c r="B2496" s="450"/>
      <c r="C2496" s="448"/>
      <c r="D2496" s="448"/>
      <c r="E2496" s="448"/>
      <c r="G2496" s="446"/>
      <c r="H2496" s="446"/>
      <c r="L2496" s="447"/>
      <c r="M2496" s="448"/>
      <c r="N2496" s="448"/>
      <c r="O2496" s="448"/>
    </row>
    <row r="2497" spans="1:15" s="43" customFormat="1">
      <c r="A2497" s="449"/>
      <c r="B2497" s="450"/>
      <c r="C2497" s="448"/>
      <c r="D2497" s="448"/>
      <c r="E2497" s="448"/>
      <c r="G2497" s="446"/>
      <c r="H2497" s="446"/>
      <c r="L2497" s="447"/>
      <c r="M2497" s="448"/>
      <c r="N2497" s="448"/>
      <c r="O2497" s="448"/>
    </row>
    <row r="2498" spans="1:15" s="43" customFormat="1">
      <c r="A2498" s="449"/>
      <c r="B2498" s="450"/>
      <c r="C2498" s="448"/>
      <c r="D2498" s="448"/>
      <c r="E2498" s="448"/>
      <c r="G2498" s="446"/>
      <c r="H2498" s="446"/>
      <c r="L2498" s="447"/>
      <c r="M2498" s="448"/>
      <c r="N2498" s="448"/>
      <c r="O2498" s="448"/>
    </row>
    <row r="2499" spans="1:15" s="43" customFormat="1">
      <c r="A2499" s="449"/>
      <c r="B2499" s="450"/>
      <c r="C2499" s="448"/>
      <c r="D2499" s="448"/>
      <c r="E2499" s="448"/>
      <c r="G2499" s="446"/>
      <c r="H2499" s="446"/>
      <c r="L2499" s="447"/>
      <c r="M2499" s="448"/>
      <c r="N2499" s="448"/>
      <c r="O2499" s="448"/>
    </row>
    <row r="2500" spans="1:15" s="43" customFormat="1">
      <c r="A2500" s="449"/>
      <c r="B2500" s="450"/>
      <c r="C2500" s="448"/>
      <c r="D2500" s="448"/>
      <c r="E2500" s="448"/>
      <c r="G2500" s="446"/>
      <c r="H2500" s="446"/>
      <c r="L2500" s="447"/>
      <c r="M2500" s="448"/>
      <c r="N2500" s="448"/>
      <c r="O2500" s="448"/>
    </row>
    <row r="2501" spans="1:15" s="43" customFormat="1">
      <c r="A2501" s="449"/>
      <c r="B2501" s="450"/>
      <c r="C2501" s="448"/>
      <c r="D2501" s="448"/>
      <c r="E2501" s="448"/>
      <c r="G2501" s="446"/>
      <c r="H2501" s="446"/>
      <c r="L2501" s="447"/>
      <c r="M2501" s="448"/>
      <c r="N2501" s="448"/>
      <c r="O2501" s="448"/>
    </row>
    <row r="2502" spans="1:15" s="43" customFormat="1">
      <c r="A2502" s="449"/>
      <c r="B2502" s="450"/>
      <c r="C2502" s="448"/>
      <c r="D2502" s="448"/>
      <c r="E2502" s="448"/>
      <c r="G2502" s="446"/>
      <c r="H2502" s="446"/>
      <c r="L2502" s="447"/>
      <c r="M2502" s="448"/>
      <c r="N2502" s="448"/>
      <c r="O2502" s="448"/>
    </row>
    <row r="2503" spans="1:15" s="43" customFormat="1">
      <c r="A2503" s="449"/>
      <c r="B2503" s="450"/>
      <c r="C2503" s="448"/>
      <c r="D2503" s="448"/>
      <c r="E2503" s="448"/>
      <c r="G2503" s="446"/>
      <c r="H2503" s="446"/>
      <c r="L2503" s="447"/>
      <c r="M2503" s="448"/>
      <c r="N2503" s="448"/>
      <c r="O2503" s="448"/>
    </row>
    <row r="2504" spans="1:15" s="43" customFormat="1">
      <c r="A2504" s="449"/>
      <c r="B2504" s="450"/>
      <c r="C2504" s="448"/>
      <c r="D2504" s="448"/>
      <c r="E2504" s="448"/>
      <c r="G2504" s="446"/>
      <c r="H2504" s="446"/>
      <c r="L2504" s="447"/>
      <c r="M2504" s="448"/>
      <c r="N2504" s="448"/>
      <c r="O2504" s="448"/>
    </row>
    <row r="2505" spans="1:15" s="43" customFormat="1">
      <c r="A2505" s="449"/>
      <c r="B2505" s="450"/>
      <c r="C2505" s="448"/>
      <c r="D2505" s="448"/>
      <c r="E2505" s="448"/>
      <c r="G2505" s="446"/>
      <c r="H2505" s="446"/>
      <c r="L2505" s="447"/>
      <c r="M2505" s="448"/>
      <c r="N2505" s="448"/>
      <c r="O2505" s="448"/>
    </row>
    <row r="2506" spans="1:15" s="43" customFormat="1">
      <c r="A2506" s="449"/>
      <c r="B2506" s="450"/>
      <c r="C2506" s="448"/>
      <c r="D2506" s="448"/>
      <c r="E2506" s="448"/>
      <c r="G2506" s="446"/>
      <c r="H2506" s="446"/>
      <c r="L2506" s="447"/>
      <c r="M2506" s="448"/>
      <c r="N2506" s="448"/>
      <c r="O2506" s="448"/>
    </row>
    <row r="2507" spans="1:15" s="43" customFormat="1">
      <c r="A2507" s="449"/>
      <c r="B2507" s="450"/>
      <c r="C2507" s="448"/>
      <c r="D2507" s="448"/>
      <c r="E2507" s="448"/>
      <c r="G2507" s="446"/>
      <c r="H2507" s="446"/>
      <c r="L2507" s="447"/>
      <c r="M2507" s="448"/>
      <c r="N2507" s="448"/>
      <c r="O2507" s="448"/>
    </row>
    <row r="2508" spans="1:15" s="43" customFormat="1">
      <c r="A2508" s="449"/>
      <c r="B2508" s="450"/>
      <c r="C2508" s="448"/>
      <c r="D2508" s="448"/>
      <c r="E2508" s="448"/>
      <c r="G2508" s="446"/>
      <c r="H2508" s="446"/>
      <c r="L2508" s="447"/>
      <c r="M2508" s="448"/>
      <c r="N2508" s="448"/>
      <c r="O2508" s="448"/>
    </row>
    <row r="2509" spans="1:15" s="43" customFormat="1">
      <c r="A2509" s="449"/>
      <c r="B2509" s="450"/>
      <c r="C2509" s="448"/>
      <c r="D2509" s="448"/>
      <c r="E2509" s="448"/>
      <c r="G2509" s="446"/>
      <c r="H2509" s="446"/>
      <c r="L2509" s="447"/>
      <c r="M2509" s="448"/>
      <c r="N2509" s="448"/>
      <c r="O2509" s="448"/>
    </row>
    <row r="2510" spans="1:15" s="43" customFormat="1">
      <c r="A2510" s="449"/>
      <c r="B2510" s="450"/>
      <c r="C2510" s="448"/>
      <c r="D2510" s="448"/>
      <c r="E2510" s="448"/>
      <c r="G2510" s="446"/>
      <c r="H2510" s="446"/>
      <c r="L2510" s="447"/>
      <c r="M2510" s="448"/>
      <c r="N2510" s="448"/>
      <c r="O2510" s="448"/>
    </row>
    <row r="2511" spans="1:15" s="43" customFormat="1">
      <c r="A2511" s="449"/>
      <c r="B2511" s="450"/>
      <c r="C2511" s="448"/>
      <c r="D2511" s="448"/>
      <c r="E2511" s="448"/>
      <c r="G2511" s="446"/>
      <c r="H2511" s="446"/>
      <c r="L2511" s="447"/>
      <c r="M2511" s="448"/>
      <c r="N2511" s="448"/>
      <c r="O2511" s="448"/>
    </row>
    <row r="2512" spans="1:15" s="43" customFormat="1">
      <c r="A2512" s="449"/>
      <c r="B2512" s="450"/>
      <c r="C2512" s="448"/>
      <c r="D2512" s="448"/>
      <c r="E2512" s="448"/>
      <c r="G2512" s="446"/>
      <c r="H2512" s="446"/>
      <c r="L2512" s="447"/>
      <c r="M2512" s="448"/>
      <c r="N2512" s="448"/>
      <c r="O2512" s="448"/>
    </row>
    <row r="2513" spans="1:15" s="43" customFormat="1">
      <c r="A2513" s="449"/>
      <c r="B2513" s="450"/>
      <c r="C2513" s="448"/>
      <c r="D2513" s="448"/>
      <c r="E2513" s="448"/>
      <c r="G2513" s="446"/>
      <c r="H2513" s="446"/>
      <c r="L2513" s="447"/>
      <c r="M2513" s="448"/>
      <c r="N2513" s="448"/>
      <c r="O2513" s="448"/>
    </row>
    <row r="2514" spans="1:15" s="43" customFormat="1">
      <c r="A2514" s="449"/>
      <c r="B2514" s="450"/>
      <c r="C2514" s="448"/>
      <c r="D2514" s="448"/>
      <c r="E2514" s="448"/>
      <c r="G2514" s="446"/>
      <c r="H2514" s="446"/>
      <c r="L2514" s="447"/>
      <c r="M2514" s="448"/>
      <c r="N2514" s="448"/>
      <c r="O2514" s="448"/>
    </row>
    <row r="2515" spans="1:15" s="43" customFormat="1">
      <c r="A2515" s="449"/>
      <c r="B2515" s="450"/>
      <c r="C2515" s="448"/>
      <c r="D2515" s="448"/>
      <c r="E2515" s="448"/>
      <c r="G2515" s="446"/>
      <c r="H2515" s="446"/>
      <c r="L2515" s="447"/>
      <c r="M2515" s="448"/>
      <c r="N2515" s="448"/>
      <c r="O2515" s="448"/>
    </row>
    <row r="2516" spans="1:15" s="43" customFormat="1">
      <c r="A2516" s="449"/>
      <c r="B2516" s="450"/>
      <c r="C2516" s="448"/>
      <c r="D2516" s="448"/>
      <c r="E2516" s="448"/>
      <c r="G2516" s="446"/>
      <c r="H2516" s="446"/>
      <c r="L2516" s="447"/>
      <c r="M2516" s="448"/>
      <c r="N2516" s="448"/>
      <c r="O2516" s="448"/>
    </row>
    <row r="2517" spans="1:15" s="43" customFormat="1">
      <c r="A2517" s="449"/>
      <c r="B2517" s="450"/>
      <c r="C2517" s="448"/>
      <c r="D2517" s="448"/>
      <c r="E2517" s="448"/>
      <c r="G2517" s="446"/>
      <c r="H2517" s="446"/>
      <c r="L2517" s="447"/>
      <c r="M2517" s="448"/>
      <c r="N2517" s="448"/>
      <c r="O2517" s="448"/>
    </row>
    <row r="2518" spans="1:15" s="43" customFormat="1">
      <c r="A2518" s="449"/>
      <c r="B2518" s="450"/>
      <c r="C2518" s="448"/>
      <c r="D2518" s="448"/>
      <c r="E2518" s="448"/>
      <c r="G2518" s="446"/>
      <c r="H2518" s="446"/>
      <c r="L2518" s="447"/>
      <c r="M2518" s="448"/>
      <c r="N2518" s="448"/>
      <c r="O2518" s="448"/>
    </row>
    <row r="2519" spans="1:15" s="43" customFormat="1">
      <c r="A2519" s="449"/>
      <c r="B2519" s="450"/>
      <c r="C2519" s="448"/>
      <c r="D2519" s="448"/>
      <c r="E2519" s="448"/>
      <c r="G2519" s="446"/>
      <c r="H2519" s="446"/>
      <c r="L2519" s="447"/>
      <c r="M2519" s="448"/>
      <c r="N2519" s="448"/>
      <c r="O2519" s="448"/>
    </row>
    <row r="2520" spans="1:15" s="43" customFormat="1">
      <c r="A2520" s="449"/>
      <c r="B2520" s="450"/>
      <c r="C2520" s="448"/>
      <c r="D2520" s="448"/>
      <c r="E2520" s="448"/>
      <c r="G2520" s="446"/>
      <c r="H2520" s="446"/>
      <c r="L2520" s="447"/>
      <c r="M2520" s="448"/>
      <c r="N2520" s="448"/>
      <c r="O2520" s="448"/>
    </row>
    <row r="2521" spans="1:15" s="43" customFormat="1">
      <c r="A2521" s="449"/>
      <c r="B2521" s="450"/>
      <c r="C2521" s="448"/>
      <c r="D2521" s="448"/>
      <c r="E2521" s="448"/>
      <c r="G2521" s="446"/>
      <c r="H2521" s="446"/>
      <c r="L2521" s="447"/>
      <c r="M2521" s="448"/>
      <c r="N2521" s="448"/>
      <c r="O2521" s="448"/>
    </row>
    <row r="2522" spans="1:15" s="43" customFormat="1">
      <c r="A2522" s="449"/>
      <c r="B2522" s="450"/>
      <c r="C2522" s="448"/>
      <c r="D2522" s="448"/>
      <c r="E2522" s="448"/>
      <c r="G2522" s="446"/>
      <c r="H2522" s="446"/>
      <c r="L2522" s="447"/>
      <c r="M2522" s="448"/>
      <c r="N2522" s="448"/>
      <c r="O2522" s="448"/>
    </row>
    <row r="2523" spans="1:15" s="43" customFormat="1">
      <c r="A2523" s="449"/>
      <c r="B2523" s="450"/>
      <c r="C2523" s="448"/>
      <c r="D2523" s="448"/>
      <c r="E2523" s="448"/>
      <c r="G2523" s="446"/>
      <c r="H2523" s="446"/>
      <c r="L2523" s="447"/>
      <c r="M2523" s="448"/>
      <c r="N2523" s="448"/>
      <c r="O2523" s="448"/>
    </row>
    <row r="2524" spans="1:15" s="43" customFormat="1">
      <c r="A2524" s="449"/>
      <c r="B2524" s="450"/>
      <c r="C2524" s="448"/>
      <c r="D2524" s="448"/>
      <c r="E2524" s="448"/>
      <c r="G2524" s="446"/>
      <c r="H2524" s="446"/>
      <c r="L2524" s="447"/>
      <c r="M2524" s="448"/>
      <c r="N2524" s="448"/>
      <c r="O2524" s="448"/>
    </row>
    <row r="2525" spans="1:15" s="43" customFormat="1">
      <c r="A2525" s="449"/>
      <c r="B2525" s="450"/>
      <c r="C2525" s="448"/>
      <c r="D2525" s="448"/>
      <c r="E2525" s="448"/>
      <c r="G2525" s="446"/>
      <c r="H2525" s="446"/>
      <c r="L2525" s="447"/>
      <c r="M2525" s="448"/>
      <c r="N2525" s="448"/>
      <c r="O2525" s="448"/>
    </row>
    <row r="2526" spans="1:15" s="43" customFormat="1">
      <c r="A2526" s="449"/>
      <c r="B2526" s="450"/>
      <c r="C2526" s="448"/>
      <c r="D2526" s="448"/>
      <c r="E2526" s="448"/>
      <c r="G2526" s="446"/>
      <c r="H2526" s="446"/>
      <c r="L2526" s="447"/>
      <c r="M2526" s="448"/>
      <c r="N2526" s="448"/>
      <c r="O2526" s="448"/>
    </row>
    <row r="2527" spans="1:15" s="43" customFormat="1">
      <c r="A2527" s="449"/>
      <c r="B2527" s="450"/>
      <c r="C2527" s="448"/>
      <c r="D2527" s="448"/>
      <c r="E2527" s="448"/>
      <c r="G2527" s="446"/>
      <c r="H2527" s="446"/>
      <c r="L2527" s="447"/>
      <c r="M2527" s="448"/>
      <c r="N2527" s="448"/>
      <c r="O2527" s="448"/>
    </row>
    <row r="2528" spans="1:15" s="43" customFormat="1">
      <c r="A2528" s="449"/>
      <c r="B2528" s="450"/>
      <c r="C2528" s="448"/>
      <c r="D2528" s="448"/>
      <c r="E2528" s="448"/>
      <c r="G2528" s="446"/>
      <c r="H2528" s="446"/>
      <c r="L2528" s="447"/>
      <c r="M2528" s="448"/>
      <c r="N2528" s="448"/>
      <c r="O2528" s="448"/>
    </row>
    <row r="2529" spans="1:15" s="43" customFormat="1">
      <c r="A2529" s="449"/>
      <c r="B2529" s="450"/>
      <c r="C2529" s="448"/>
      <c r="D2529" s="448"/>
      <c r="E2529" s="448"/>
      <c r="G2529" s="446"/>
      <c r="H2529" s="446"/>
      <c r="L2529" s="447"/>
      <c r="M2529" s="448"/>
      <c r="N2529" s="448"/>
      <c r="O2529" s="448"/>
    </row>
    <row r="2530" spans="1:15" s="43" customFormat="1">
      <c r="A2530" s="449"/>
      <c r="B2530" s="450"/>
      <c r="C2530" s="448"/>
      <c r="D2530" s="448"/>
      <c r="E2530" s="448"/>
      <c r="G2530" s="446"/>
      <c r="H2530" s="446"/>
      <c r="L2530" s="447"/>
      <c r="M2530" s="448"/>
      <c r="N2530" s="448"/>
      <c r="O2530" s="448"/>
    </row>
    <row r="2531" spans="1:15" s="43" customFormat="1">
      <c r="A2531" s="449"/>
      <c r="B2531" s="450"/>
      <c r="C2531" s="448"/>
      <c r="D2531" s="448"/>
      <c r="E2531" s="448"/>
      <c r="G2531" s="446"/>
      <c r="H2531" s="446"/>
      <c r="L2531" s="447"/>
      <c r="M2531" s="448"/>
      <c r="N2531" s="448"/>
      <c r="O2531" s="448"/>
    </row>
    <row r="2532" spans="1:15" s="43" customFormat="1">
      <c r="A2532" s="449"/>
      <c r="B2532" s="450"/>
      <c r="C2532" s="448"/>
      <c r="D2532" s="448"/>
      <c r="E2532" s="448"/>
      <c r="G2532" s="446"/>
      <c r="H2532" s="446"/>
      <c r="L2532" s="447"/>
      <c r="M2532" s="448"/>
      <c r="N2532" s="448"/>
      <c r="O2532" s="448"/>
    </row>
    <row r="2533" spans="1:15" s="43" customFormat="1">
      <c r="A2533" s="449"/>
      <c r="B2533" s="450"/>
      <c r="C2533" s="448"/>
      <c r="D2533" s="448"/>
      <c r="E2533" s="448"/>
      <c r="G2533" s="446"/>
      <c r="H2533" s="446"/>
      <c r="L2533" s="447"/>
      <c r="M2533" s="448"/>
      <c r="N2533" s="448"/>
      <c r="O2533" s="448"/>
    </row>
    <row r="2534" spans="1:15" s="43" customFormat="1">
      <c r="A2534" s="449"/>
      <c r="B2534" s="450"/>
      <c r="C2534" s="448"/>
      <c r="D2534" s="448"/>
      <c r="E2534" s="448"/>
      <c r="G2534" s="446"/>
      <c r="H2534" s="446"/>
      <c r="L2534" s="447"/>
      <c r="M2534" s="448"/>
      <c r="N2534" s="448"/>
      <c r="O2534" s="448"/>
    </row>
    <row r="2535" spans="1:15" s="43" customFormat="1">
      <c r="A2535" s="449"/>
      <c r="B2535" s="450"/>
      <c r="C2535" s="448"/>
      <c r="D2535" s="448"/>
      <c r="E2535" s="448"/>
      <c r="G2535" s="446"/>
      <c r="H2535" s="446"/>
      <c r="L2535" s="447"/>
      <c r="M2535" s="448"/>
      <c r="N2535" s="448"/>
      <c r="O2535" s="448"/>
    </row>
    <row r="2536" spans="1:15" s="43" customFormat="1">
      <c r="A2536" s="449"/>
      <c r="B2536" s="450"/>
      <c r="C2536" s="448"/>
      <c r="D2536" s="448"/>
      <c r="E2536" s="448"/>
      <c r="G2536" s="446"/>
      <c r="H2536" s="446"/>
      <c r="L2536" s="447"/>
      <c r="M2536" s="448"/>
      <c r="N2536" s="448"/>
      <c r="O2536" s="448"/>
    </row>
    <row r="2537" spans="1:15" s="43" customFormat="1">
      <c r="A2537" s="449"/>
      <c r="B2537" s="450"/>
      <c r="C2537" s="448"/>
      <c r="D2537" s="448"/>
      <c r="E2537" s="448"/>
      <c r="G2537" s="446"/>
      <c r="H2537" s="446"/>
      <c r="L2537" s="447"/>
      <c r="M2537" s="448"/>
      <c r="N2537" s="448"/>
      <c r="O2537" s="448"/>
    </row>
    <row r="2538" spans="1:15" s="43" customFormat="1">
      <c r="A2538" s="449"/>
      <c r="B2538" s="450"/>
      <c r="C2538" s="448"/>
      <c r="D2538" s="448"/>
      <c r="E2538" s="448"/>
      <c r="G2538" s="446"/>
      <c r="H2538" s="446"/>
      <c r="L2538" s="447"/>
      <c r="M2538" s="448"/>
      <c r="N2538" s="448"/>
      <c r="O2538" s="448"/>
    </row>
    <row r="2539" spans="1:15" s="43" customFormat="1">
      <c r="A2539" s="449"/>
      <c r="B2539" s="450"/>
      <c r="C2539" s="448"/>
      <c r="D2539" s="448"/>
      <c r="E2539" s="448"/>
      <c r="G2539" s="446"/>
      <c r="H2539" s="446"/>
      <c r="L2539" s="447"/>
      <c r="M2539" s="448"/>
      <c r="N2539" s="448"/>
      <c r="O2539" s="448"/>
    </row>
    <row r="2540" spans="1:15" s="43" customFormat="1">
      <c r="A2540" s="449"/>
      <c r="B2540" s="450"/>
      <c r="C2540" s="448"/>
      <c r="D2540" s="448"/>
      <c r="E2540" s="448"/>
      <c r="G2540" s="446"/>
      <c r="H2540" s="446"/>
      <c r="L2540" s="447"/>
      <c r="M2540" s="448"/>
      <c r="N2540" s="448"/>
      <c r="O2540" s="448"/>
    </row>
    <row r="2541" spans="1:15" s="43" customFormat="1">
      <c r="A2541" s="449"/>
      <c r="B2541" s="450"/>
      <c r="C2541" s="448"/>
      <c r="D2541" s="448"/>
      <c r="E2541" s="448"/>
      <c r="G2541" s="446"/>
      <c r="H2541" s="446"/>
      <c r="L2541" s="447"/>
      <c r="M2541" s="448"/>
      <c r="N2541" s="448"/>
      <c r="O2541" s="448"/>
    </row>
    <row r="2542" spans="1:15" s="43" customFormat="1">
      <c r="A2542" s="449"/>
      <c r="B2542" s="450"/>
      <c r="C2542" s="448"/>
      <c r="D2542" s="448"/>
      <c r="E2542" s="448"/>
      <c r="G2542" s="446"/>
      <c r="H2542" s="446"/>
      <c r="L2542" s="447"/>
      <c r="M2542" s="448"/>
      <c r="N2542" s="448"/>
      <c r="O2542" s="448"/>
    </row>
    <row r="2543" spans="1:15" s="43" customFormat="1">
      <c r="A2543" s="449"/>
      <c r="B2543" s="450"/>
      <c r="C2543" s="448"/>
      <c r="D2543" s="448"/>
      <c r="E2543" s="448"/>
      <c r="G2543" s="446"/>
      <c r="H2543" s="446"/>
      <c r="L2543" s="447"/>
      <c r="M2543" s="448"/>
      <c r="N2543" s="448"/>
      <c r="O2543" s="448"/>
    </row>
    <row r="2544" spans="1:15" s="43" customFormat="1">
      <c r="A2544" s="449"/>
      <c r="B2544" s="450"/>
      <c r="C2544" s="448"/>
      <c r="D2544" s="448"/>
      <c r="E2544" s="448"/>
      <c r="G2544" s="446"/>
      <c r="H2544" s="446"/>
      <c r="L2544" s="447"/>
      <c r="M2544" s="448"/>
      <c r="N2544" s="448"/>
      <c r="O2544" s="448"/>
    </row>
    <row r="2545" spans="1:15" s="43" customFormat="1">
      <c r="A2545" s="449"/>
      <c r="B2545" s="450"/>
      <c r="C2545" s="448"/>
      <c r="D2545" s="448"/>
      <c r="E2545" s="448"/>
      <c r="G2545" s="446"/>
      <c r="H2545" s="446"/>
      <c r="L2545" s="447"/>
      <c r="M2545" s="448"/>
      <c r="N2545" s="448"/>
      <c r="O2545" s="448"/>
    </row>
    <row r="2546" spans="1:15" s="43" customFormat="1">
      <c r="A2546" s="449"/>
      <c r="B2546" s="450"/>
      <c r="C2546" s="448"/>
      <c r="D2546" s="448"/>
      <c r="E2546" s="448"/>
      <c r="G2546" s="446"/>
      <c r="H2546" s="446"/>
      <c r="L2546" s="447"/>
      <c r="M2546" s="448"/>
      <c r="N2546" s="448"/>
      <c r="O2546" s="448"/>
    </row>
    <row r="2547" spans="1:15" s="43" customFormat="1">
      <c r="A2547" s="449"/>
      <c r="B2547" s="450"/>
      <c r="C2547" s="448"/>
      <c r="D2547" s="448"/>
      <c r="E2547" s="448"/>
      <c r="G2547" s="446"/>
      <c r="H2547" s="446"/>
      <c r="L2547" s="447"/>
      <c r="M2547" s="448"/>
      <c r="N2547" s="448"/>
      <c r="O2547" s="448"/>
    </row>
    <row r="2548" spans="1:15" s="43" customFormat="1">
      <c r="A2548" s="449"/>
      <c r="B2548" s="450"/>
      <c r="C2548" s="448"/>
      <c r="D2548" s="448"/>
      <c r="E2548" s="448"/>
      <c r="G2548" s="446"/>
      <c r="H2548" s="446"/>
      <c r="L2548" s="447"/>
      <c r="M2548" s="448"/>
      <c r="N2548" s="448"/>
      <c r="O2548" s="448"/>
    </row>
    <row r="2549" spans="1:15" s="43" customFormat="1">
      <c r="A2549" s="449"/>
      <c r="B2549" s="450"/>
      <c r="C2549" s="448"/>
      <c r="D2549" s="448"/>
      <c r="E2549" s="448"/>
      <c r="G2549" s="446"/>
      <c r="H2549" s="446"/>
      <c r="L2549" s="447"/>
      <c r="M2549" s="448"/>
      <c r="N2549" s="448"/>
      <c r="O2549" s="448"/>
    </row>
    <row r="2550" spans="1:15" s="43" customFormat="1">
      <c r="A2550" s="449"/>
      <c r="B2550" s="450"/>
      <c r="C2550" s="448"/>
      <c r="D2550" s="448"/>
      <c r="E2550" s="448"/>
      <c r="G2550" s="446"/>
      <c r="H2550" s="446"/>
      <c r="L2550" s="447"/>
      <c r="M2550" s="448"/>
      <c r="N2550" s="448"/>
      <c r="O2550" s="448"/>
    </row>
    <row r="2551" spans="1:15" s="43" customFormat="1">
      <c r="A2551" s="449"/>
      <c r="B2551" s="450"/>
      <c r="C2551" s="448"/>
      <c r="D2551" s="448"/>
      <c r="E2551" s="448"/>
      <c r="G2551" s="446"/>
      <c r="H2551" s="446"/>
      <c r="L2551" s="447"/>
      <c r="M2551" s="448"/>
      <c r="N2551" s="448"/>
      <c r="O2551" s="448"/>
    </row>
    <row r="2552" spans="1:15" s="43" customFormat="1">
      <c r="A2552" s="449"/>
      <c r="B2552" s="450"/>
      <c r="C2552" s="448"/>
      <c r="D2552" s="448"/>
      <c r="E2552" s="448"/>
      <c r="G2552" s="446"/>
      <c r="H2552" s="446"/>
      <c r="L2552" s="447"/>
      <c r="M2552" s="448"/>
      <c r="N2552" s="448"/>
      <c r="O2552" s="448"/>
    </row>
    <row r="2553" spans="1:15" s="43" customFormat="1">
      <c r="A2553" s="449"/>
      <c r="B2553" s="450"/>
      <c r="C2553" s="448"/>
      <c r="D2553" s="448"/>
      <c r="E2553" s="448"/>
      <c r="G2553" s="446"/>
      <c r="H2553" s="446"/>
      <c r="L2553" s="447"/>
      <c r="M2553" s="448"/>
      <c r="N2553" s="448"/>
      <c r="O2553" s="448"/>
    </row>
    <row r="2554" spans="1:15" s="43" customFormat="1">
      <c r="A2554" s="449"/>
      <c r="B2554" s="450"/>
      <c r="C2554" s="448"/>
      <c r="D2554" s="448"/>
      <c r="E2554" s="448"/>
      <c r="G2554" s="446"/>
      <c r="H2554" s="446"/>
      <c r="L2554" s="447"/>
      <c r="M2554" s="448"/>
      <c r="N2554" s="448"/>
      <c r="O2554" s="448"/>
    </row>
    <row r="2555" spans="1:15" s="43" customFormat="1">
      <c r="A2555" s="449"/>
      <c r="B2555" s="450"/>
      <c r="C2555" s="448"/>
      <c r="D2555" s="448"/>
      <c r="E2555" s="448"/>
      <c r="G2555" s="446"/>
      <c r="H2555" s="446"/>
      <c r="L2555" s="447"/>
      <c r="M2555" s="448"/>
      <c r="N2555" s="448"/>
      <c r="O2555" s="448"/>
    </row>
    <row r="2556" spans="1:15" s="43" customFormat="1">
      <c r="A2556" s="449"/>
      <c r="B2556" s="450"/>
      <c r="C2556" s="448"/>
      <c r="D2556" s="448"/>
      <c r="E2556" s="448"/>
      <c r="G2556" s="446"/>
      <c r="H2556" s="446"/>
      <c r="L2556" s="447"/>
      <c r="M2556" s="448"/>
      <c r="N2556" s="448"/>
      <c r="O2556" s="448"/>
    </row>
    <row r="2557" spans="1:15" s="43" customFormat="1">
      <c r="A2557" s="449"/>
      <c r="B2557" s="450"/>
      <c r="C2557" s="448"/>
      <c r="D2557" s="448"/>
      <c r="E2557" s="448"/>
      <c r="G2557" s="446"/>
      <c r="H2557" s="446"/>
      <c r="L2557" s="447"/>
      <c r="M2557" s="448"/>
      <c r="N2557" s="448"/>
      <c r="O2557" s="448"/>
    </row>
    <row r="2558" spans="1:15" s="43" customFormat="1">
      <c r="A2558" s="449"/>
      <c r="B2558" s="450"/>
      <c r="C2558" s="448"/>
      <c r="D2558" s="448"/>
      <c r="E2558" s="448"/>
      <c r="G2558" s="446"/>
      <c r="H2558" s="446"/>
      <c r="L2558" s="447"/>
      <c r="M2558" s="448"/>
      <c r="N2558" s="448"/>
      <c r="O2558" s="448"/>
    </row>
    <row r="2559" spans="1:15" s="43" customFormat="1">
      <c r="A2559" s="449"/>
      <c r="B2559" s="450"/>
      <c r="C2559" s="448"/>
      <c r="D2559" s="448"/>
      <c r="E2559" s="448"/>
      <c r="G2559" s="446"/>
      <c r="H2559" s="446"/>
      <c r="L2559" s="447"/>
      <c r="M2559" s="448"/>
      <c r="N2559" s="448"/>
      <c r="O2559" s="448"/>
    </row>
    <row r="2560" spans="1:15" s="43" customFormat="1">
      <c r="A2560" s="449"/>
      <c r="B2560" s="450"/>
      <c r="C2560" s="448"/>
      <c r="D2560" s="448"/>
      <c r="E2560" s="448"/>
      <c r="G2560" s="446"/>
      <c r="H2560" s="446"/>
      <c r="L2560" s="447"/>
      <c r="M2560" s="448"/>
      <c r="N2560" s="448"/>
      <c r="O2560" s="448"/>
    </row>
    <row r="2561" spans="1:15" s="43" customFormat="1">
      <c r="A2561" s="449"/>
      <c r="B2561" s="450"/>
      <c r="C2561" s="448"/>
      <c r="D2561" s="448"/>
      <c r="E2561" s="448"/>
      <c r="G2561" s="446"/>
      <c r="H2561" s="446"/>
      <c r="L2561" s="447"/>
      <c r="M2561" s="448"/>
      <c r="N2561" s="448"/>
      <c r="O2561" s="448"/>
    </row>
    <row r="2562" spans="1:15" s="43" customFormat="1">
      <c r="A2562" s="449"/>
      <c r="B2562" s="450"/>
      <c r="C2562" s="448"/>
      <c r="D2562" s="448"/>
      <c r="E2562" s="448"/>
      <c r="G2562" s="446"/>
      <c r="H2562" s="446"/>
      <c r="L2562" s="447"/>
      <c r="M2562" s="448"/>
      <c r="N2562" s="448"/>
      <c r="O2562" s="448"/>
    </row>
    <row r="2563" spans="1:15" s="43" customFormat="1">
      <c r="A2563" s="449"/>
      <c r="B2563" s="450"/>
      <c r="C2563" s="448"/>
      <c r="D2563" s="448"/>
      <c r="E2563" s="448"/>
      <c r="G2563" s="446"/>
      <c r="H2563" s="446"/>
      <c r="L2563" s="447"/>
      <c r="M2563" s="448"/>
      <c r="N2563" s="448"/>
      <c r="O2563" s="448"/>
    </row>
    <row r="2564" spans="1:15" s="43" customFormat="1">
      <c r="A2564" s="449"/>
      <c r="B2564" s="450"/>
      <c r="C2564" s="448"/>
      <c r="D2564" s="448"/>
      <c r="E2564" s="448"/>
      <c r="G2564" s="446"/>
      <c r="H2564" s="446"/>
      <c r="L2564" s="447"/>
      <c r="M2564" s="448"/>
      <c r="N2564" s="448"/>
      <c r="O2564" s="448"/>
    </row>
    <row r="2565" spans="1:15" s="43" customFormat="1">
      <c r="A2565" s="449"/>
      <c r="B2565" s="450"/>
      <c r="C2565" s="448"/>
      <c r="D2565" s="448"/>
      <c r="E2565" s="448"/>
      <c r="G2565" s="446"/>
      <c r="H2565" s="446"/>
      <c r="L2565" s="447"/>
      <c r="M2565" s="448"/>
      <c r="N2565" s="448"/>
      <c r="O2565" s="448"/>
    </row>
    <row r="2566" spans="1:15" s="43" customFormat="1">
      <c r="A2566" s="449"/>
      <c r="B2566" s="450"/>
      <c r="C2566" s="448"/>
      <c r="D2566" s="448"/>
      <c r="E2566" s="448"/>
      <c r="G2566" s="446"/>
      <c r="H2566" s="446"/>
      <c r="L2566" s="447"/>
      <c r="M2566" s="448"/>
      <c r="N2566" s="448"/>
      <c r="O2566" s="448"/>
    </row>
    <row r="2567" spans="1:15" s="43" customFormat="1">
      <c r="A2567" s="449"/>
      <c r="B2567" s="450"/>
      <c r="C2567" s="448"/>
      <c r="D2567" s="448"/>
      <c r="E2567" s="448"/>
      <c r="G2567" s="446"/>
      <c r="H2567" s="446"/>
      <c r="L2567" s="447"/>
      <c r="M2567" s="448"/>
      <c r="N2567" s="448"/>
      <c r="O2567" s="448"/>
    </row>
    <row r="2568" spans="1:15" s="43" customFormat="1">
      <c r="A2568" s="449"/>
      <c r="B2568" s="450"/>
      <c r="C2568" s="448"/>
      <c r="D2568" s="448"/>
      <c r="E2568" s="448"/>
      <c r="G2568" s="446"/>
      <c r="H2568" s="446"/>
      <c r="L2568" s="447"/>
      <c r="M2568" s="448"/>
      <c r="N2568" s="448"/>
      <c r="O2568" s="448"/>
    </row>
    <row r="2569" spans="1:15" s="43" customFormat="1">
      <c r="A2569" s="449"/>
      <c r="B2569" s="450"/>
      <c r="C2569" s="448"/>
      <c r="D2569" s="448"/>
      <c r="E2569" s="448"/>
      <c r="G2569" s="446"/>
      <c r="H2569" s="446"/>
      <c r="L2569" s="447"/>
      <c r="M2569" s="448"/>
      <c r="N2569" s="448"/>
      <c r="O2569" s="448"/>
    </row>
    <row r="2570" spans="1:15" s="43" customFormat="1">
      <c r="A2570" s="449"/>
      <c r="B2570" s="450"/>
      <c r="C2570" s="448"/>
      <c r="D2570" s="448"/>
      <c r="E2570" s="448"/>
      <c r="G2570" s="446"/>
      <c r="H2570" s="446"/>
      <c r="L2570" s="447"/>
      <c r="M2570" s="448"/>
      <c r="N2570" s="448"/>
      <c r="O2570" s="448"/>
    </row>
    <row r="2571" spans="1:15" s="43" customFormat="1">
      <c r="A2571" s="449"/>
      <c r="B2571" s="450"/>
      <c r="C2571" s="448"/>
      <c r="D2571" s="448"/>
      <c r="E2571" s="448"/>
      <c r="G2571" s="446"/>
      <c r="H2571" s="446"/>
      <c r="L2571" s="447"/>
      <c r="M2571" s="448"/>
      <c r="N2571" s="448"/>
      <c r="O2571" s="448"/>
    </row>
    <row r="2572" spans="1:15" s="43" customFormat="1">
      <c r="A2572" s="449"/>
      <c r="B2572" s="450"/>
      <c r="C2572" s="448"/>
      <c r="D2572" s="448"/>
      <c r="E2572" s="448"/>
      <c r="G2572" s="446"/>
      <c r="H2572" s="446"/>
      <c r="L2572" s="447"/>
      <c r="M2572" s="448"/>
      <c r="N2572" s="448"/>
      <c r="O2572" s="448"/>
    </row>
    <row r="2573" spans="1:15" s="43" customFormat="1">
      <c r="A2573" s="449"/>
      <c r="B2573" s="450"/>
      <c r="C2573" s="448"/>
      <c r="D2573" s="448"/>
      <c r="E2573" s="448"/>
      <c r="G2573" s="446"/>
      <c r="H2573" s="446"/>
      <c r="L2573" s="447"/>
      <c r="M2573" s="448"/>
      <c r="N2573" s="448"/>
      <c r="O2573" s="448"/>
    </row>
    <row r="2574" spans="1:15" s="43" customFormat="1">
      <c r="A2574" s="449"/>
      <c r="B2574" s="450"/>
      <c r="C2574" s="448"/>
      <c r="D2574" s="448"/>
      <c r="E2574" s="448"/>
      <c r="G2574" s="446"/>
      <c r="H2574" s="446"/>
      <c r="L2574" s="447"/>
      <c r="M2574" s="448"/>
      <c r="N2574" s="448"/>
      <c r="O2574" s="448"/>
    </row>
    <row r="2575" spans="1:15" s="43" customFormat="1">
      <c r="A2575" s="449"/>
      <c r="B2575" s="450"/>
      <c r="C2575" s="448"/>
      <c r="D2575" s="448"/>
      <c r="E2575" s="448"/>
      <c r="G2575" s="446"/>
      <c r="H2575" s="446"/>
      <c r="L2575" s="447"/>
      <c r="M2575" s="448"/>
      <c r="N2575" s="448"/>
      <c r="O2575" s="448"/>
    </row>
    <row r="2576" spans="1:15" s="43" customFormat="1">
      <c r="A2576" s="449"/>
      <c r="B2576" s="450"/>
      <c r="C2576" s="448"/>
      <c r="D2576" s="448"/>
      <c r="E2576" s="448"/>
      <c r="G2576" s="446"/>
      <c r="H2576" s="446"/>
      <c r="L2576" s="447"/>
      <c r="M2576" s="448"/>
      <c r="N2576" s="448"/>
      <c r="O2576" s="448"/>
    </row>
    <row r="2577" spans="1:15" s="43" customFormat="1">
      <c r="A2577" s="449"/>
      <c r="B2577" s="450"/>
      <c r="C2577" s="448"/>
      <c r="D2577" s="448"/>
      <c r="E2577" s="448"/>
      <c r="G2577" s="446"/>
      <c r="H2577" s="446"/>
      <c r="L2577" s="447"/>
      <c r="M2577" s="448"/>
      <c r="N2577" s="448"/>
      <c r="O2577" s="448"/>
    </row>
    <row r="2578" spans="1:15" s="43" customFormat="1">
      <c r="A2578" s="449"/>
      <c r="B2578" s="450"/>
      <c r="C2578" s="448"/>
      <c r="D2578" s="448"/>
      <c r="E2578" s="448"/>
      <c r="G2578" s="446"/>
      <c r="H2578" s="446"/>
      <c r="L2578" s="447"/>
      <c r="M2578" s="448"/>
      <c r="N2578" s="448"/>
      <c r="O2578" s="448"/>
    </row>
    <row r="2579" spans="1:15" s="43" customFormat="1">
      <c r="A2579" s="449"/>
      <c r="B2579" s="450"/>
      <c r="C2579" s="448"/>
      <c r="D2579" s="448"/>
      <c r="E2579" s="448"/>
      <c r="G2579" s="446"/>
      <c r="H2579" s="446"/>
      <c r="L2579" s="447"/>
      <c r="M2579" s="448"/>
      <c r="N2579" s="448"/>
      <c r="O2579" s="448"/>
    </row>
    <row r="2580" spans="1:15" s="43" customFormat="1">
      <c r="A2580" s="449"/>
      <c r="B2580" s="450"/>
      <c r="C2580" s="448"/>
      <c r="D2580" s="448"/>
      <c r="E2580" s="448"/>
      <c r="G2580" s="446"/>
      <c r="H2580" s="446"/>
      <c r="L2580" s="447"/>
      <c r="M2580" s="448"/>
      <c r="N2580" s="448"/>
      <c r="O2580" s="448"/>
    </row>
    <row r="2581" spans="1:15" s="43" customFormat="1">
      <c r="A2581" s="449"/>
      <c r="B2581" s="450"/>
      <c r="C2581" s="448"/>
      <c r="D2581" s="448"/>
      <c r="E2581" s="448"/>
      <c r="G2581" s="446"/>
      <c r="H2581" s="446"/>
      <c r="L2581" s="447"/>
      <c r="M2581" s="448"/>
      <c r="N2581" s="448"/>
      <c r="O2581" s="448"/>
    </row>
    <row r="2582" spans="1:15" s="43" customFormat="1">
      <c r="A2582" s="449"/>
      <c r="B2582" s="450"/>
      <c r="C2582" s="448"/>
      <c r="D2582" s="448"/>
      <c r="E2582" s="448"/>
      <c r="G2582" s="446"/>
      <c r="H2582" s="446"/>
      <c r="L2582" s="447"/>
      <c r="M2582" s="448"/>
      <c r="N2582" s="448"/>
      <c r="O2582" s="448"/>
    </row>
    <row r="2583" spans="1:15" s="43" customFormat="1">
      <c r="A2583" s="449"/>
      <c r="B2583" s="450"/>
      <c r="C2583" s="448"/>
      <c r="D2583" s="448"/>
      <c r="E2583" s="448"/>
      <c r="G2583" s="446"/>
      <c r="H2583" s="446"/>
      <c r="L2583" s="447"/>
      <c r="M2583" s="448"/>
      <c r="N2583" s="448"/>
      <c r="O2583" s="448"/>
    </row>
    <row r="2584" spans="1:15" s="43" customFormat="1">
      <c r="A2584" s="449"/>
      <c r="B2584" s="450"/>
      <c r="C2584" s="448"/>
      <c r="D2584" s="448"/>
      <c r="E2584" s="448"/>
      <c r="G2584" s="446"/>
      <c r="H2584" s="446"/>
      <c r="L2584" s="447"/>
      <c r="M2584" s="448"/>
      <c r="N2584" s="448"/>
      <c r="O2584" s="448"/>
    </row>
    <row r="2585" spans="1:15" s="43" customFormat="1">
      <c r="A2585" s="449"/>
      <c r="B2585" s="450"/>
      <c r="C2585" s="448"/>
      <c r="D2585" s="448"/>
      <c r="E2585" s="448"/>
      <c r="G2585" s="446"/>
      <c r="H2585" s="446"/>
      <c r="L2585" s="447"/>
      <c r="M2585" s="448"/>
      <c r="N2585" s="448"/>
      <c r="O2585" s="448"/>
    </row>
    <row r="2586" spans="1:15" s="43" customFormat="1">
      <c r="A2586" s="449"/>
      <c r="B2586" s="450"/>
      <c r="C2586" s="448"/>
      <c r="D2586" s="448"/>
      <c r="E2586" s="448"/>
      <c r="G2586" s="446"/>
      <c r="H2586" s="446"/>
      <c r="L2586" s="447"/>
      <c r="M2586" s="448"/>
      <c r="N2586" s="448"/>
      <c r="O2586" s="448"/>
    </row>
    <row r="2587" spans="1:15" s="43" customFormat="1">
      <c r="A2587" s="449"/>
      <c r="B2587" s="450"/>
      <c r="C2587" s="448"/>
      <c r="D2587" s="448"/>
      <c r="E2587" s="448"/>
      <c r="G2587" s="446"/>
      <c r="H2587" s="446"/>
      <c r="L2587" s="447"/>
      <c r="M2587" s="448"/>
      <c r="N2587" s="448"/>
      <c r="O2587" s="448"/>
    </row>
    <row r="2588" spans="1:15" s="43" customFormat="1">
      <c r="A2588" s="449"/>
      <c r="B2588" s="450"/>
      <c r="C2588" s="448"/>
      <c r="D2588" s="448"/>
      <c r="E2588" s="448"/>
      <c r="G2588" s="446"/>
      <c r="H2588" s="446"/>
      <c r="L2588" s="447"/>
      <c r="M2588" s="448"/>
      <c r="N2588" s="448"/>
      <c r="O2588" s="448"/>
    </row>
    <row r="2589" spans="1:15" s="43" customFormat="1">
      <c r="A2589" s="449"/>
      <c r="B2589" s="450"/>
      <c r="C2589" s="448"/>
      <c r="D2589" s="448"/>
      <c r="E2589" s="448"/>
      <c r="G2589" s="446"/>
      <c r="H2589" s="446"/>
      <c r="L2589" s="447"/>
      <c r="M2589" s="448"/>
      <c r="N2589" s="448"/>
      <c r="O2589" s="448"/>
    </row>
    <row r="2590" spans="1:15" s="43" customFormat="1">
      <c r="A2590" s="449"/>
      <c r="B2590" s="450"/>
      <c r="C2590" s="448"/>
      <c r="D2590" s="448"/>
      <c r="E2590" s="448"/>
      <c r="G2590" s="446"/>
      <c r="H2590" s="446"/>
      <c r="L2590" s="447"/>
      <c r="M2590" s="448"/>
      <c r="N2590" s="448"/>
      <c r="O2590" s="448"/>
    </row>
    <row r="2591" spans="1:15" s="43" customFormat="1">
      <c r="A2591" s="449"/>
      <c r="B2591" s="450"/>
      <c r="C2591" s="448"/>
      <c r="D2591" s="448"/>
      <c r="E2591" s="448"/>
      <c r="G2591" s="446"/>
      <c r="H2591" s="446"/>
      <c r="L2591" s="447"/>
      <c r="M2591" s="448"/>
      <c r="N2591" s="448"/>
      <c r="O2591" s="448"/>
    </row>
    <row r="2592" spans="1:15" s="43" customFormat="1">
      <c r="A2592" s="449"/>
      <c r="B2592" s="450"/>
      <c r="C2592" s="448"/>
      <c r="D2592" s="448"/>
      <c r="E2592" s="448"/>
      <c r="G2592" s="446"/>
      <c r="H2592" s="446"/>
      <c r="L2592" s="447"/>
      <c r="M2592" s="448"/>
      <c r="N2592" s="448"/>
      <c r="O2592" s="448"/>
    </row>
    <row r="2593" spans="1:15" s="43" customFormat="1">
      <c r="A2593" s="449"/>
      <c r="B2593" s="450"/>
      <c r="C2593" s="448"/>
      <c r="D2593" s="448"/>
      <c r="E2593" s="448"/>
      <c r="G2593" s="446"/>
      <c r="H2593" s="446"/>
      <c r="L2593" s="447"/>
      <c r="M2593" s="448"/>
      <c r="N2593" s="448"/>
      <c r="O2593" s="448"/>
    </row>
    <row r="2594" spans="1:15" s="43" customFormat="1">
      <c r="A2594" s="449"/>
      <c r="B2594" s="450"/>
      <c r="C2594" s="448"/>
      <c r="D2594" s="448"/>
      <c r="E2594" s="448"/>
      <c r="G2594" s="446"/>
      <c r="H2594" s="446"/>
      <c r="L2594" s="447"/>
      <c r="M2594" s="448"/>
      <c r="N2594" s="448"/>
      <c r="O2594" s="448"/>
    </row>
    <row r="2595" spans="1:15" s="43" customFormat="1">
      <c r="A2595" s="449"/>
      <c r="B2595" s="450"/>
      <c r="C2595" s="448"/>
      <c r="D2595" s="448"/>
      <c r="E2595" s="448"/>
      <c r="G2595" s="446"/>
      <c r="H2595" s="446"/>
      <c r="L2595" s="447"/>
      <c r="M2595" s="448"/>
      <c r="N2595" s="448"/>
      <c r="O2595" s="448"/>
    </row>
    <row r="2596" spans="1:15" s="43" customFormat="1">
      <c r="A2596" s="449"/>
      <c r="B2596" s="450"/>
      <c r="C2596" s="448"/>
      <c r="D2596" s="448"/>
      <c r="E2596" s="448"/>
      <c r="G2596" s="446"/>
      <c r="H2596" s="446"/>
      <c r="L2596" s="447"/>
      <c r="M2596" s="448"/>
      <c r="N2596" s="448"/>
      <c r="O2596" s="448"/>
    </row>
    <row r="2597" spans="1:15" s="43" customFormat="1">
      <c r="A2597" s="449"/>
      <c r="B2597" s="450"/>
      <c r="C2597" s="448"/>
      <c r="D2597" s="448"/>
      <c r="E2597" s="448"/>
      <c r="G2597" s="446"/>
      <c r="H2597" s="446"/>
      <c r="L2597" s="447"/>
      <c r="M2597" s="448"/>
      <c r="N2597" s="448"/>
      <c r="O2597" s="448"/>
    </row>
    <row r="2598" spans="1:15" s="43" customFormat="1">
      <c r="A2598" s="449"/>
      <c r="B2598" s="450"/>
      <c r="C2598" s="448"/>
      <c r="D2598" s="448"/>
      <c r="E2598" s="448"/>
      <c r="G2598" s="446"/>
      <c r="H2598" s="446"/>
      <c r="L2598" s="447"/>
      <c r="M2598" s="448"/>
      <c r="N2598" s="448"/>
      <c r="O2598" s="448"/>
    </row>
    <row r="2599" spans="1:15" s="43" customFormat="1">
      <c r="A2599" s="449"/>
      <c r="B2599" s="450"/>
      <c r="C2599" s="448"/>
      <c r="D2599" s="448"/>
      <c r="E2599" s="448"/>
      <c r="G2599" s="446"/>
      <c r="H2599" s="446"/>
      <c r="L2599" s="447"/>
      <c r="M2599" s="448"/>
      <c r="N2599" s="448"/>
      <c r="O2599" s="448"/>
    </row>
    <row r="2600" spans="1:15" s="43" customFormat="1">
      <c r="A2600" s="449"/>
      <c r="B2600" s="450"/>
      <c r="C2600" s="448"/>
      <c r="D2600" s="448"/>
      <c r="E2600" s="448"/>
      <c r="G2600" s="446"/>
      <c r="H2600" s="446"/>
      <c r="L2600" s="447"/>
      <c r="M2600" s="448"/>
      <c r="N2600" s="448"/>
      <c r="O2600" s="448"/>
    </row>
    <row r="2601" spans="1:15" s="43" customFormat="1">
      <c r="A2601" s="449"/>
      <c r="B2601" s="450"/>
      <c r="C2601" s="448"/>
      <c r="D2601" s="448"/>
      <c r="E2601" s="448"/>
      <c r="G2601" s="446"/>
      <c r="H2601" s="446"/>
      <c r="L2601" s="447"/>
      <c r="M2601" s="448"/>
      <c r="N2601" s="448"/>
      <c r="O2601" s="448"/>
    </row>
    <row r="2602" spans="1:15" s="43" customFormat="1">
      <c r="A2602" s="449"/>
      <c r="B2602" s="450"/>
      <c r="C2602" s="448"/>
      <c r="D2602" s="448"/>
      <c r="E2602" s="448"/>
      <c r="G2602" s="446"/>
      <c r="H2602" s="446"/>
      <c r="L2602" s="447"/>
      <c r="M2602" s="448"/>
      <c r="N2602" s="448"/>
      <c r="O2602" s="448"/>
    </row>
    <row r="2603" spans="1:15" s="43" customFormat="1">
      <c r="A2603" s="449"/>
      <c r="B2603" s="450"/>
      <c r="C2603" s="448"/>
      <c r="D2603" s="448"/>
      <c r="E2603" s="448"/>
      <c r="G2603" s="446"/>
      <c r="H2603" s="446"/>
      <c r="L2603" s="447"/>
      <c r="M2603" s="448"/>
      <c r="N2603" s="448"/>
      <c r="O2603" s="448"/>
    </row>
    <row r="2604" spans="1:15" s="43" customFormat="1">
      <c r="A2604" s="449"/>
      <c r="B2604" s="450"/>
      <c r="C2604" s="448"/>
      <c r="D2604" s="448"/>
      <c r="E2604" s="448"/>
      <c r="G2604" s="446"/>
      <c r="H2604" s="446"/>
      <c r="L2604" s="447"/>
      <c r="M2604" s="448"/>
      <c r="N2604" s="448"/>
      <c r="O2604" s="448"/>
    </row>
    <row r="2605" spans="1:15" s="43" customFormat="1">
      <c r="A2605" s="449"/>
      <c r="B2605" s="450"/>
      <c r="C2605" s="448"/>
      <c r="D2605" s="448"/>
      <c r="E2605" s="448"/>
      <c r="G2605" s="446"/>
      <c r="H2605" s="446"/>
      <c r="L2605" s="447"/>
      <c r="M2605" s="448"/>
      <c r="N2605" s="448"/>
      <c r="O2605" s="448"/>
    </row>
    <row r="2606" spans="1:15" s="43" customFormat="1">
      <c r="A2606" s="449"/>
      <c r="B2606" s="450"/>
      <c r="C2606" s="448"/>
      <c r="D2606" s="448"/>
      <c r="E2606" s="448"/>
      <c r="G2606" s="446"/>
      <c r="H2606" s="446"/>
      <c r="L2606" s="447"/>
      <c r="M2606" s="448"/>
      <c r="N2606" s="448"/>
      <c r="O2606" s="448"/>
    </row>
    <row r="2607" spans="1:15" s="43" customFormat="1">
      <c r="A2607" s="449"/>
      <c r="B2607" s="450"/>
      <c r="C2607" s="448"/>
      <c r="D2607" s="448"/>
      <c r="E2607" s="448"/>
      <c r="G2607" s="446"/>
      <c r="H2607" s="446"/>
      <c r="L2607" s="447"/>
      <c r="M2607" s="448"/>
      <c r="N2607" s="448"/>
      <c r="O2607" s="448"/>
    </row>
    <row r="2608" spans="1:15" s="43" customFormat="1">
      <c r="A2608" s="449"/>
      <c r="B2608" s="450"/>
      <c r="C2608" s="448"/>
      <c r="D2608" s="448"/>
      <c r="E2608" s="448"/>
      <c r="G2608" s="446"/>
      <c r="H2608" s="446"/>
      <c r="L2608" s="447"/>
      <c r="M2608" s="448"/>
      <c r="N2608" s="448"/>
      <c r="O2608" s="448"/>
    </row>
    <row r="2609" spans="1:15" s="43" customFormat="1">
      <c r="A2609" s="449"/>
      <c r="B2609" s="450"/>
      <c r="C2609" s="448"/>
      <c r="D2609" s="448"/>
      <c r="E2609" s="448"/>
      <c r="G2609" s="446"/>
      <c r="H2609" s="446"/>
      <c r="L2609" s="447"/>
      <c r="M2609" s="448"/>
      <c r="N2609" s="448"/>
      <c r="O2609" s="448"/>
    </row>
    <row r="2610" spans="1:15" s="43" customFormat="1">
      <c r="A2610" s="449"/>
      <c r="B2610" s="450"/>
      <c r="C2610" s="448"/>
      <c r="D2610" s="448"/>
      <c r="E2610" s="448"/>
      <c r="G2610" s="446"/>
      <c r="H2610" s="446"/>
      <c r="L2610" s="447"/>
      <c r="M2610" s="448"/>
      <c r="N2610" s="448"/>
      <c r="O2610" s="448"/>
    </row>
    <row r="2611" spans="1:15" s="43" customFormat="1">
      <c r="A2611" s="449"/>
      <c r="B2611" s="450"/>
      <c r="C2611" s="448"/>
      <c r="D2611" s="448"/>
      <c r="E2611" s="448"/>
      <c r="G2611" s="446"/>
      <c r="H2611" s="446"/>
      <c r="L2611" s="447"/>
      <c r="M2611" s="448"/>
      <c r="N2611" s="448"/>
      <c r="O2611" s="448"/>
    </row>
    <row r="2612" spans="1:15" s="43" customFormat="1">
      <c r="A2612" s="449"/>
      <c r="B2612" s="450"/>
      <c r="C2612" s="448"/>
      <c r="D2612" s="448"/>
      <c r="E2612" s="448"/>
      <c r="G2612" s="446"/>
      <c r="H2612" s="446"/>
      <c r="L2612" s="447"/>
      <c r="M2612" s="448"/>
      <c r="N2612" s="448"/>
      <c r="O2612" s="448"/>
    </row>
    <row r="2613" spans="1:15" s="43" customFormat="1">
      <c r="A2613" s="449"/>
      <c r="B2613" s="450"/>
      <c r="C2613" s="448"/>
      <c r="D2613" s="448"/>
      <c r="E2613" s="448"/>
      <c r="G2613" s="446"/>
      <c r="H2613" s="446"/>
      <c r="L2613" s="447"/>
      <c r="M2613" s="448"/>
      <c r="N2613" s="448"/>
      <c r="O2613" s="448"/>
    </row>
    <row r="2614" spans="1:15" s="43" customFormat="1">
      <c r="A2614" s="449"/>
      <c r="B2614" s="450"/>
      <c r="C2614" s="448"/>
      <c r="D2614" s="448"/>
      <c r="E2614" s="448"/>
      <c r="G2614" s="446"/>
      <c r="H2614" s="446"/>
      <c r="L2614" s="447"/>
      <c r="M2614" s="448"/>
      <c r="N2614" s="448"/>
      <c r="O2614" s="448"/>
    </row>
    <row r="2615" spans="1:15" s="43" customFormat="1">
      <c r="A2615" s="449"/>
      <c r="B2615" s="450"/>
      <c r="C2615" s="448"/>
      <c r="D2615" s="448"/>
      <c r="E2615" s="448"/>
      <c r="G2615" s="446"/>
      <c r="H2615" s="446"/>
      <c r="L2615" s="447"/>
      <c r="M2615" s="448"/>
      <c r="N2615" s="448"/>
      <c r="O2615" s="448"/>
    </row>
    <row r="2616" spans="1:15" s="43" customFormat="1">
      <c r="A2616" s="449"/>
      <c r="B2616" s="450"/>
      <c r="C2616" s="448"/>
      <c r="D2616" s="448"/>
      <c r="E2616" s="448"/>
      <c r="G2616" s="446"/>
      <c r="H2616" s="446"/>
      <c r="L2616" s="447"/>
      <c r="M2616" s="448"/>
      <c r="N2616" s="448"/>
      <c r="O2616" s="448"/>
    </row>
    <row r="2617" spans="1:15" s="43" customFormat="1">
      <c r="A2617" s="449"/>
      <c r="B2617" s="450"/>
      <c r="C2617" s="448"/>
      <c r="D2617" s="448"/>
      <c r="E2617" s="448"/>
      <c r="G2617" s="446"/>
      <c r="H2617" s="446"/>
      <c r="L2617" s="447"/>
      <c r="M2617" s="448"/>
      <c r="N2617" s="448"/>
      <c r="O2617" s="448"/>
    </row>
    <row r="2618" spans="1:15" s="43" customFormat="1">
      <c r="A2618" s="449"/>
      <c r="B2618" s="450"/>
      <c r="C2618" s="448"/>
      <c r="D2618" s="448"/>
      <c r="E2618" s="448"/>
      <c r="G2618" s="446"/>
      <c r="H2618" s="446"/>
      <c r="L2618" s="447"/>
      <c r="M2618" s="448"/>
      <c r="N2618" s="448"/>
      <c r="O2618" s="448"/>
    </row>
    <row r="2619" spans="1:15" s="43" customFormat="1">
      <c r="A2619" s="449"/>
      <c r="B2619" s="450"/>
      <c r="C2619" s="448"/>
      <c r="D2619" s="448"/>
      <c r="E2619" s="448"/>
      <c r="G2619" s="446"/>
      <c r="H2619" s="446"/>
      <c r="L2619" s="447"/>
      <c r="M2619" s="448"/>
      <c r="N2619" s="448"/>
      <c r="O2619" s="448"/>
    </row>
    <row r="2620" spans="1:15" s="43" customFormat="1">
      <c r="A2620" s="449"/>
      <c r="B2620" s="450"/>
      <c r="C2620" s="448"/>
      <c r="D2620" s="448"/>
      <c r="E2620" s="448"/>
      <c r="G2620" s="446"/>
      <c r="H2620" s="446"/>
      <c r="L2620" s="447"/>
      <c r="M2620" s="448"/>
      <c r="N2620" s="448"/>
      <c r="O2620" s="448"/>
    </row>
    <row r="2621" spans="1:15" s="43" customFormat="1">
      <c r="A2621" s="449"/>
      <c r="B2621" s="450"/>
      <c r="C2621" s="448"/>
      <c r="D2621" s="448"/>
      <c r="E2621" s="448"/>
      <c r="G2621" s="446"/>
      <c r="H2621" s="446"/>
      <c r="L2621" s="447"/>
      <c r="M2621" s="448"/>
      <c r="N2621" s="448"/>
      <c r="O2621" s="448"/>
    </row>
    <row r="2622" spans="1:15" s="43" customFormat="1">
      <c r="A2622" s="449"/>
      <c r="B2622" s="450"/>
      <c r="C2622" s="448"/>
      <c r="D2622" s="448"/>
      <c r="E2622" s="448"/>
      <c r="G2622" s="446"/>
      <c r="H2622" s="446"/>
      <c r="L2622" s="447"/>
      <c r="M2622" s="448"/>
      <c r="N2622" s="448"/>
      <c r="O2622" s="448"/>
    </row>
    <row r="2623" spans="1:15" s="43" customFormat="1">
      <c r="A2623" s="449"/>
      <c r="B2623" s="450"/>
      <c r="C2623" s="448"/>
      <c r="D2623" s="448"/>
      <c r="E2623" s="448"/>
      <c r="G2623" s="446"/>
      <c r="H2623" s="446"/>
      <c r="L2623" s="447"/>
      <c r="M2623" s="448"/>
      <c r="N2623" s="448"/>
      <c r="O2623" s="448"/>
    </row>
    <row r="2624" spans="1:15" s="43" customFormat="1">
      <c r="A2624" s="449"/>
      <c r="B2624" s="450"/>
      <c r="C2624" s="448"/>
      <c r="D2624" s="448"/>
      <c r="E2624" s="448"/>
      <c r="G2624" s="446"/>
      <c r="H2624" s="446"/>
      <c r="L2624" s="447"/>
      <c r="M2624" s="448"/>
      <c r="N2624" s="448"/>
      <c r="O2624" s="448"/>
    </row>
    <row r="2625" spans="1:15" s="43" customFormat="1">
      <c r="A2625" s="449"/>
      <c r="B2625" s="450"/>
      <c r="C2625" s="448"/>
      <c r="D2625" s="448"/>
      <c r="E2625" s="448"/>
      <c r="G2625" s="446"/>
      <c r="H2625" s="446"/>
      <c r="L2625" s="447"/>
      <c r="M2625" s="448"/>
      <c r="N2625" s="448"/>
      <c r="O2625" s="448"/>
    </row>
    <row r="2626" spans="1:15" s="43" customFormat="1">
      <c r="A2626" s="449"/>
      <c r="B2626" s="450"/>
      <c r="C2626" s="448"/>
      <c r="D2626" s="448"/>
      <c r="E2626" s="448"/>
      <c r="G2626" s="446"/>
      <c r="H2626" s="446"/>
      <c r="L2626" s="447"/>
      <c r="M2626" s="448"/>
      <c r="N2626" s="448"/>
      <c r="O2626" s="448"/>
    </row>
    <row r="2627" spans="1:15" s="43" customFormat="1">
      <c r="A2627" s="449"/>
      <c r="B2627" s="450"/>
      <c r="C2627" s="448"/>
      <c r="D2627" s="448"/>
      <c r="E2627" s="448"/>
      <c r="G2627" s="446"/>
      <c r="H2627" s="446"/>
      <c r="L2627" s="447"/>
      <c r="M2627" s="448"/>
      <c r="N2627" s="448"/>
      <c r="O2627" s="448"/>
    </row>
    <row r="2628" spans="1:15" s="43" customFormat="1">
      <c r="A2628" s="449"/>
      <c r="B2628" s="450"/>
      <c r="C2628" s="448"/>
      <c r="D2628" s="448"/>
      <c r="E2628" s="448"/>
      <c r="G2628" s="446"/>
      <c r="H2628" s="446"/>
      <c r="L2628" s="447"/>
      <c r="M2628" s="448"/>
      <c r="N2628" s="448"/>
      <c r="O2628" s="448"/>
    </row>
    <row r="2629" spans="1:15" s="43" customFormat="1">
      <c r="A2629" s="449"/>
      <c r="B2629" s="450"/>
      <c r="C2629" s="448"/>
      <c r="D2629" s="448"/>
      <c r="E2629" s="448"/>
      <c r="G2629" s="446"/>
      <c r="H2629" s="446"/>
      <c r="L2629" s="447"/>
      <c r="M2629" s="448"/>
      <c r="N2629" s="448"/>
      <c r="O2629" s="448"/>
    </row>
    <row r="2630" spans="1:15" s="43" customFormat="1">
      <c r="A2630" s="449"/>
      <c r="B2630" s="450"/>
      <c r="C2630" s="448"/>
      <c r="D2630" s="448"/>
      <c r="E2630" s="448"/>
      <c r="G2630" s="446"/>
      <c r="H2630" s="446"/>
      <c r="L2630" s="447"/>
      <c r="M2630" s="448"/>
      <c r="N2630" s="448"/>
      <c r="O2630" s="448"/>
    </row>
    <row r="2631" spans="1:15" s="43" customFormat="1">
      <c r="A2631" s="449"/>
      <c r="B2631" s="450"/>
      <c r="C2631" s="448"/>
      <c r="D2631" s="448"/>
      <c r="E2631" s="448"/>
      <c r="G2631" s="446"/>
      <c r="H2631" s="446"/>
      <c r="L2631" s="447"/>
      <c r="M2631" s="448"/>
      <c r="N2631" s="448"/>
      <c r="O2631" s="448"/>
    </row>
    <row r="2632" spans="1:15" s="43" customFormat="1">
      <c r="A2632" s="449"/>
      <c r="B2632" s="450"/>
      <c r="C2632" s="448"/>
      <c r="D2632" s="448"/>
      <c r="E2632" s="448"/>
      <c r="G2632" s="446"/>
      <c r="H2632" s="446"/>
      <c r="L2632" s="447"/>
      <c r="M2632" s="448"/>
      <c r="N2632" s="448"/>
      <c r="O2632" s="448"/>
    </row>
    <row r="2633" spans="1:15" s="43" customFormat="1">
      <c r="A2633" s="449"/>
      <c r="B2633" s="450"/>
      <c r="C2633" s="448"/>
      <c r="D2633" s="448"/>
      <c r="E2633" s="448"/>
      <c r="G2633" s="446"/>
      <c r="H2633" s="446"/>
      <c r="L2633" s="447"/>
      <c r="M2633" s="448"/>
      <c r="N2633" s="448"/>
      <c r="O2633" s="448"/>
    </row>
    <row r="2634" spans="1:15" s="43" customFormat="1">
      <c r="A2634" s="449"/>
      <c r="B2634" s="450"/>
      <c r="C2634" s="448"/>
      <c r="D2634" s="448"/>
      <c r="E2634" s="448"/>
      <c r="G2634" s="446"/>
      <c r="H2634" s="446"/>
      <c r="L2634" s="447"/>
      <c r="M2634" s="448"/>
      <c r="N2634" s="448"/>
      <c r="O2634" s="448"/>
    </row>
    <row r="2635" spans="1:15" s="43" customFormat="1">
      <c r="A2635" s="449"/>
      <c r="B2635" s="450"/>
      <c r="C2635" s="448"/>
      <c r="D2635" s="448"/>
      <c r="E2635" s="448"/>
      <c r="G2635" s="446"/>
      <c r="H2635" s="446"/>
      <c r="L2635" s="447"/>
      <c r="M2635" s="448"/>
      <c r="N2635" s="448"/>
      <c r="O2635" s="448"/>
    </row>
    <row r="2636" spans="1:15" s="43" customFormat="1">
      <c r="A2636" s="449"/>
      <c r="B2636" s="450"/>
      <c r="C2636" s="448"/>
      <c r="D2636" s="448"/>
      <c r="E2636" s="448"/>
      <c r="G2636" s="446"/>
      <c r="H2636" s="446"/>
      <c r="L2636" s="447"/>
      <c r="M2636" s="448"/>
      <c r="N2636" s="448"/>
      <c r="O2636" s="448"/>
    </row>
    <row r="2637" spans="1:15" s="43" customFormat="1">
      <c r="A2637" s="449"/>
      <c r="B2637" s="450"/>
      <c r="C2637" s="448"/>
      <c r="D2637" s="448"/>
      <c r="E2637" s="448"/>
      <c r="G2637" s="446"/>
      <c r="H2637" s="446"/>
      <c r="L2637" s="447"/>
      <c r="M2637" s="448"/>
      <c r="N2637" s="448"/>
      <c r="O2637" s="448"/>
    </row>
    <row r="2638" spans="1:15" s="43" customFormat="1">
      <c r="A2638" s="449"/>
      <c r="B2638" s="450"/>
      <c r="C2638" s="448"/>
      <c r="D2638" s="448"/>
      <c r="E2638" s="448"/>
      <c r="G2638" s="446"/>
      <c r="H2638" s="446"/>
      <c r="L2638" s="447"/>
      <c r="M2638" s="448"/>
      <c r="N2638" s="448"/>
      <c r="O2638" s="448"/>
    </row>
    <row r="2639" spans="1:15" s="43" customFormat="1">
      <c r="A2639" s="449"/>
      <c r="B2639" s="450"/>
      <c r="C2639" s="448"/>
      <c r="D2639" s="448"/>
      <c r="E2639" s="448"/>
      <c r="G2639" s="446"/>
      <c r="H2639" s="446"/>
      <c r="L2639" s="447"/>
      <c r="M2639" s="448"/>
      <c r="N2639" s="448"/>
      <c r="O2639" s="448"/>
    </row>
    <row r="2640" spans="1:15" s="43" customFormat="1">
      <c r="A2640" s="449"/>
      <c r="B2640" s="450"/>
      <c r="C2640" s="448"/>
      <c r="D2640" s="448"/>
      <c r="E2640" s="448"/>
      <c r="G2640" s="446"/>
      <c r="H2640" s="446"/>
      <c r="L2640" s="447"/>
      <c r="M2640" s="448"/>
      <c r="N2640" s="448"/>
      <c r="O2640" s="448"/>
    </row>
    <row r="2641" spans="1:15" s="43" customFormat="1">
      <c r="A2641" s="449"/>
      <c r="B2641" s="450"/>
      <c r="C2641" s="448"/>
      <c r="D2641" s="448"/>
      <c r="E2641" s="448"/>
      <c r="G2641" s="446"/>
      <c r="H2641" s="446"/>
      <c r="L2641" s="447"/>
      <c r="M2641" s="448"/>
      <c r="N2641" s="448"/>
      <c r="O2641" s="448"/>
    </row>
    <row r="2642" spans="1:15" s="43" customFormat="1">
      <c r="A2642" s="449"/>
      <c r="B2642" s="450"/>
      <c r="C2642" s="448"/>
      <c r="D2642" s="448"/>
      <c r="E2642" s="448"/>
      <c r="G2642" s="446"/>
      <c r="H2642" s="446"/>
      <c r="L2642" s="447"/>
      <c r="M2642" s="448"/>
      <c r="N2642" s="448"/>
      <c r="O2642" s="448"/>
    </row>
    <row r="2643" spans="1:15" s="43" customFormat="1">
      <c r="A2643" s="449"/>
      <c r="B2643" s="450"/>
      <c r="C2643" s="448"/>
      <c r="D2643" s="448"/>
      <c r="E2643" s="448"/>
      <c r="G2643" s="446"/>
      <c r="H2643" s="446"/>
      <c r="L2643" s="447"/>
      <c r="M2643" s="448"/>
      <c r="N2643" s="448"/>
      <c r="O2643" s="448"/>
    </row>
    <row r="2644" spans="1:15" s="43" customFormat="1">
      <c r="A2644" s="449"/>
      <c r="B2644" s="450"/>
      <c r="C2644" s="448"/>
      <c r="D2644" s="448"/>
      <c r="E2644" s="448"/>
      <c r="G2644" s="446"/>
      <c r="H2644" s="446"/>
      <c r="L2644" s="447"/>
      <c r="M2644" s="448"/>
      <c r="N2644" s="448"/>
      <c r="O2644" s="448"/>
    </row>
    <row r="2645" spans="1:15" s="43" customFormat="1">
      <c r="A2645" s="449"/>
      <c r="B2645" s="450"/>
      <c r="C2645" s="448"/>
      <c r="D2645" s="448"/>
      <c r="E2645" s="448"/>
      <c r="G2645" s="446"/>
      <c r="H2645" s="446"/>
      <c r="L2645" s="447"/>
      <c r="M2645" s="448"/>
      <c r="N2645" s="448"/>
      <c r="O2645" s="448"/>
    </row>
    <row r="2646" spans="1:15" s="43" customFormat="1">
      <c r="A2646" s="449"/>
      <c r="B2646" s="450"/>
      <c r="C2646" s="448"/>
      <c r="D2646" s="448"/>
      <c r="E2646" s="448"/>
      <c r="G2646" s="446"/>
      <c r="H2646" s="446"/>
      <c r="L2646" s="447"/>
      <c r="M2646" s="448"/>
      <c r="N2646" s="448"/>
      <c r="O2646" s="448"/>
    </row>
    <row r="2647" spans="1:15" s="43" customFormat="1">
      <c r="A2647" s="449"/>
      <c r="B2647" s="450"/>
      <c r="C2647" s="448"/>
      <c r="D2647" s="448"/>
      <c r="E2647" s="448"/>
      <c r="G2647" s="446"/>
      <c r="H2647" s="446"/>
      <c r="L2647" s="447"/>
      <c r="M2647" s="448"/>
      <c r="N2647" s="448"/>
      <c r="O2647" s="448"/>
    </row>
    <row r="2648" spans="1:15" s="43" customFormat="1">
      <c r="A2648" s="449"/>
      <c r="B2648" s="450"/>
      <c r="C2648" s="448"/>
      <c r="D2648" s="448"/>
      <c r="E2648" s="448"/>
      <c r="G2648" s="446"/>
      <c r="H2648" s="446"/>
      <c r="L2648" s="447"/>
      <c r="M2648" s="448"/>
      <c r="N2648" s="448"/>
      <c r="O2648" s="448"/>
    </row>
    <row r="2649" spans="1:15" s="43" customFormat="1">
      <c r="A2649" s="449"/>
      <c r="B2649" s="450"/>
      <c r="C2649" s="448"/>
      <c r="D2649" s="448"/>
      <c r="E2649" s="448"/>
      <c r="G2649" s="446"/>
      <c r="H2649" s="446"/>
      <c r="L2649" s="447"/>
      <c r="M2649" s="448"/>
      <c r="N2649" s="448"/>
      <c r="O2649" s="448"/>
    </row>
    <row r="2650" spans="1:15" s="43" customFormat="1">
      <c r="A2650" s="449"/>
      <c r="B2650" s="450"/>
      <c r="C2650" s="448"/>
      <c r="D2650" s="448"/>
      <c r="E2650" s="448"/>
      <c r="G2650" s="446"/>
      <c r="H2650" s="446"/>
      <c r="L2650" s="447"/>
      <c r="M2650" s="448"/>
      <c r="N2650" s="448"/>
      <c r="O2650" s="448"/>
    </row>
    <row r="2651" spans="1:15" s="43" customFormat="1">
      <c r="A2651" s="449"/>
      <c r="B2651" s="450"/>
      <c r="C2651" s="448"/>
      <c r="D2651" s="448"/>
      <c r="E2651" s="448"/>
      <c r="G2651" s="446"/>
      <c r="H2651" s="446"/>
      <c r="L2651" s="447"/>
      <c r="M2651" s="448"/>
      <c r="N2651" s="448"/>
      <c r="O2651" s="448"/>
    </row>
    <row r="2652" spans="1:15" s="43" customFormat="1">
      <c r="A2652" s="449"/>
      <c r="B2652" s="450"/>
      <c r="C2652" s="448"/>
      <c r="D2652" s="448"/>
      <c r="E2652" s="448"/>
      <c r="G2652" s="446"/>
      <c r="H2652" s="446"/>
      <c r="L2652" s="447"/>
      <c r="M2652" s="448"/>
      <c r="N2652" s="448"/>
      <c r="O2652" s="448"/>
    </row>
    <row r="2653" spans="1:15" s="43" customFormat="1">
      <c r="A2653" s="449"/>
      <c r="B2653" s="450"/>
      <c r="C2653" s="448"/>
      <c r="D2653" s="448"/>
      <c r="E2653" s="448"/>
      <c r="G2653" s="446"/>
      <c r="H2653" s="446"/>
      <c r="L2653" s="447"/>
      <c r="M2653" s="448"/>
      <c r="N2653" s="448"/>
      <c r="O2653" s="448"/>
    </row>
    <row r="2654" spans="1:15" s="43" customFormat="1">
      <c r="A2654" s="449"/>
      <c r="B2654" s="450"/>
      <c r="C2654" s="448"/>
      <c r="D2654" s="448"/>
      <c r="E2654" s="448"/>
      <c r="G2654" s="446"/>
      <c r="H2654" s="446"/>
      <c r="L2654" s="447"/>
      <c r="M2654" s="448"/>
      <c r="N2654" s="448"/>
      <c r="O2654" s="448"/>
    </row>
    <row r="2655" spans="1:15" s="43" customFormat="1">
      <c r="A2655" s="449"/>
      <c r="B2655" s="450"/>
      <c r="C2655" s="448"/>
      <c r="D2655" s="448"/>
      <c r="E2655" s="448"/>
      <c r="G2655" s="446"/>
      <c r="H2655" s="446"/>
      <c r="L2655" s="447"/>
      <c r="M2655" s="448"/>
      <c r="N2655" s="448"/>
      <c r="O2655" s="448"/>
    </row>
    <row r="2656" spans="1:15" s="43" customFormat="1">
      <c r="A2656" s="449"/>
      <c r="B2656" s="450"/>
      <c r="C2656" s="448"/>
      <c r="D2656" s="448"/>
      <c r="E2656" s="448"/>
      <c r="G2656" s="446"/>
      <c r="H2656" s="446"/>
      <c r="L2656" s="447"/>
      <c r="M2656" s="448"/>
      <c r="N2656" s="448"/>
      <c r="O2656" s="448"/>
    </row>
    <row r="2657" spans="1:15" s="43" customFormat="1">
      <c r="A2657" s="449"/>
      <c r="B2657" s="450"/>
      <c r="C2657" s="448"/>
      <c r="D2657" s="448"/>
      <c r="E2657" s="448"/>
      <c r="G2657" s="446"/>
      <c r="H2657" s="446"/>
      <c r="L2657" s="447"/>
      <c r="M2657" s="448"/>
      <c r="N2657" s="448"/>
      <c r="O2657" s="448"/>
    </row>
    <row r="2658" spans="1:15" s="43" customFormat="1">
      <c r="A2658" s="449"/>
      <c r="B2658" s="450"/>
      <c r="C2658" s="448"/>
      <c r="D2658" s="448"/>
      <c r="E2658" s="448"/>
      <c r="G2658" s="446"/>
      <c r="H2658" s="446"/>
      <c r="L2658" s="447"/>
      <c r="M2658" s="448"/>
      <c r="N2658" s="448"/>
      <c r="O2658" s="448"/>
    </row>
    <row r="2659" spans="1:15" s="43" customFormat="1">
      <c r="A2659" s="449"/>
      <c r="B2659" s="450"/>
      <c r="C2659" s="448"/>
      <c r="D2659" s="448"/>
      <c r="E2659" s="448"/>
      <c r="G2659" s="446"/>
      <c r="H2659" s="446"/>
      <c r="L2659" s="447"/>
      <c r="M2659" s="448"/>
      <c r="N2659" s="448"/>
      <c r="O2659" s="448"/>
    </row>
    <row r="2660" spans="1:15" s="43" customFormat="1">
      <c r="A2660" s="449"/>
      <c r="B2660" s="450"/>
      <c r="C2660" s="448"/>
      <c r="D2660" s="448"/>
      <c r="E2660" s="448"/>
      <c r="G2660" s="446"/>
      <c r="H2660" s="446"/>
      <c r="L2660" s="447"/>
      <c r="M2660" s="448"/>
      <c r="N2660" s="448"/>
      <c r="O2660" s="448"/>
    </row>
    <row r="2661" spans="1:15" s="43" customFormat="1">
      <c r="A2661" s="449"/>
      <c r="B2661" s="450"/>
      <c r="C2661" s="448"/>
      <c r="D2661" s="448"/>
      <c r="E2661" s="448"/>
      <c r="G2661" s="446"/>
      <c r="H2661" s="446"/>
      <c r="L2661" s="447"/>
      <c r="M2661" s="448"/>
      <c r="N2661" s="448"/>
      <c r="O2661" s="448"/>
    </row>
    <row r="2662" spans="1:15" s="43" customFormat="1">
      <c r="A2662" s="449"/>
      <c r="B2662" s="450"/>
      <c r="C2662" s="448"/>
      <c r="D2662" s="448"/>
      <c r="E2662" s="448"/>
      <c r="G2662" s="446"/>
      <c r="H2662" s="446"/>
      <c r="L2662" s="447"/>
      <c r="M2662" s="448"/>
      <c r="N2662" s="448"/>
      <c r="O2662" s="448"/>
    </row>
    <row r="2663" spans="1:15" s="43" customFormat="1">
      <c r="A2663" s="449"/>
      <c r="B2663" s="450"/>
      <c r="C2663" s="448"/>
      <c r="D2663" s="448"/>
      <c r="E2663" s="448"/>
      <c r="G2663" s="446"/>
      <c r="H2663" s="446"/>
      <c r="L2663" s="447"/>
      <c r="M2663" s="448"/>
      <c r="N2663" s="448"/>
      <c r="O2663" s="448"/>
    </row>
    <row r="2664" spans="1:15" s="43" customFormat="1">
      <c r="A2664" s="449"/>
      <c r="B2664" s="450"/>
      <c r="C2664" s="448"/>
      <c r="D2664" s="448"/>
      <c r="E2664" s="448"/>
      <c r="G2664" s="446"/>
      <c r="H2664" s="446"/>
      <c r="L2664" s="447"/>
      <c r="M2664" s="448"/>
      <c r="N2664" s="448"/>
      <c r="O2664" s="448"/>
    </row>
    <row r="2665" spans="1:15" s="43" customFormat="1">
      <c r="A2665" s="449"/>
      <c r="B2665" s="450"/>
      <c r="C2665" s="448"/>
      <c r="D2665" s="448"/>
      <c r="E2665" s="448"/>
      <c r="G2665" s="446"/>
      <c r="H2665" s="446"/>
      <c r="L2665" s="447"/>
      <c r="M2665" s="448"/>
      <c r="N2665" s="448"/>
      <c r="O2665" s="448"/>
    </row>
    <row r="2666" spans="1:15" s="43" customFormat="1">
      <c r="A2666" s="449"/>
      <c r="B2666" s="450"/>
      <c r="C2666" s="448"/>
      <c r="D2666" s="448"/>
      <c r="E2666" s="448"/>
      <c r="G2666" s="446"/>
      <c r="H2666" s="446"/>
      <c r="L2666" s="447"/>
      <c r="M2666" s="448"/>
      <c r="N2666" s="448"/>
      <c r="O2666" s="448"/>
    </row>
    <row r="2667" spans="1:15" s="43" customFormat="1">
      <c r="A2667" s="449"/>
      <c r="B2667" s="450"/>
      <c r="C2667" s="448"/>
      <c r="D2667" s="448"/>
      <c r="E2667" s="448"/>
      <c r="G2667" s="446"/>
      <c r="H2667" s="446"/>
      <c r="L2667" s="447"/>
      <c r="M2667" s="448"/>
      <c r="N2667" s="448"/>
      <c r="O2667" s="448"/>
    </row>
    <row r="2668" spans="1:15" s="43" customFormat="1">
      <c r="A2668" s="449"/>
      <c r="B2668" s="450"/>
      <c r="C2668" s="448"/>
      <c r="D2668" s="448"/>
      <c r="E2668" s="448"/>
      <c r="G2668" s="446"/>
      <c r="H2668" s="446"/>
      <c r="L2668" s="447"/>
      <c r="M2668" s="448"/>
      <c r="N2668" s="448"/>
      <c r="O2668" s="448"/>
    </row>
    <row r="2669" spans="1:15" s="43" customFormat="1">
      <c r="A2669" s="449"/>
      <c r="B2669" s="450"/>
      <c r="C2669" s="448"/>
      <c r="D2669" s="448"/>
      <c r="E2669" s="448"/>
      <c r="G2669" s="446"/>
      <c r="H2669" s="446"/>
      <c r="L2669" s="447"/>
      <c r="M2669" s="448"/>
      <c r="N2669" s="448"/>
      <c r="O2669" s="448"/>
    </row>
    <row r="2670" spans="1:15" s="43" customFormat="1">
      <c r="A2670" s="449"/>
      <c r="B2670" s="450"/>
      <c r="C2670" s="448"/>
      <c r="D2670" s="448"/>
      <c r="E2670" s="448"/>
      <c r="G2670" s="446"/>
      <c r="H2670" s="446"/>
      <c r="L2670" s="447"/>
      <c r="M2670" s="448"/>
      <c r="N2670" s="448"/>
      <c r="O2670" s="448"/>
    </row>
    <row r="2671" spans="1:15" s="43" customFormat="1">
      <c r="A2671" s="449"/>
      <c r="B2671" s="450"/>
      <c r="C2671" s="448"/>
      <c r="D2671" s="448"/>
      <c r="E2671" s="448"/>
      <c r="G2671" s="446"/>
      <c r="H2671" s="446"/>
      <c r="L2671" s="447"/>
      <c r="M2671" s="448"/>
      <c r="N2671" s="448"/>
      <c r="O2671" s="448"/>
    </row>
    <row r="2672" spans="1:15" s="43" customFormat="1">
      <c r="A2672" s="449"/>
      <c r="B2672" s="450"/>
      <c r="C2672" s="448"/>
      <c r="D2672" s="448"/>
      <c r="E2672" s="448"/>
      <c r="G2672" s="446"/>
      <c r="H2672" s="446"/>
      <c r="L2672" s="447"/>
      <c r="M2672" s="448"/>
      <c r="N2672" s="448"/>
      <c r="O2672" s="448"/>
    </row>
    <row r="2673" spans="1:15" s="43" customFormat="1">
      <c r="A2673" s="449"/>
      <c r="B2673" s="450"/>
      <c r="C2673" s="448"/>
      <c r="D2673" s="448"/>
      <c r="E2673" s="448"/>
      <c r="G2673" s="446"/>
      <c r="H2673" s="446"/>
      <c r="L2673" s="447"/>
      <c r="M2673" s="448"/>
      <c r="N2673" s="448"/>
      <c r="O2673" s="448"/>
    </row>
    <row r="2674" spans="1:15" s="43" customFormat="1">
      <c r="A2674" s="449"/>
      <c r="B2674" s="450"/>
      <c r="C2674" s="448"/>
      <c r="D2674" s="448"/>
      <c r="E2674" s="448"/>
      <c r="G2674" s="446"/>
      <c r="H2674" s="446"/>
      <c r="L2674" s="447"/>
      <c r="M2674" s="448"/>
      <c r="N2674" s="448"/>
      <c r="O2674" s="448"/>
    </row>
    <row r="2675" spans="1:15" s="43" customFormat="1">
      <c r="A2675" s="449"/>
      <c r="B2675" s="450"/>
      <c r="C2675" s="448"/>
      <c r="D2675" s="448"/>
      <c r="E2675" s="448"/>
      <c r="G2675" s="446"/>
      <c r="H2675" s="446"/>
      <c r="L2675" s="447"/>
      <c r="M2675" s="448"/>
      <c r="N2675" s="448"/>
      <c r="O2675" s="448"/>
    </row>
    <row r="2676" spans="1:15" s="43" customFormat="1">
      <c r="A2676" s="449"/>
      <c r="B2676" s="450"/>
      <c r="C2676" s="448"/>
      <c r="D2676" s="448"/>
      <c r="E2676" s="448"/>
      <c r="G2676" s="446"/>
      <c r="H2676" s="446"/>
      <c r="L2676" s="447"/>
      <c r="M2676" s="448"/>
      <c r="N2676" s="448"/>
      <c r="O2676" s="448"/>
    </row>
    <row r="2677" spans="1:15" s="43" customFormat="1">
      <c r="A2677" s="449"/>
      <c r="B2677" s="450"/>
      <c r="C2677" s="448"/>
      <c r="D2677" s="448"/>
      <c r="E2677" s="448"/>
      <c r="G2677" s="446"/>
      <c r="H2677" s="446"/>
      <c r="L2677" s="447"/>
      <c r="M2677" s="448"/>
      <c r="N2677" s="448"/>
      <c r="O2677" s="448"/>
    </row>
    <row r="2678" spans="1:15" s="43" customFormat="1">
      <c r="A2678" s="449"/>
      <c r="B2678" s="450"/>
      <c r="C2678" s="448"/>
      <c r="D2678" s="448"/>
      <c r="E2678" s="448"/>
      <c r="G2678" s="446"/>
      <c r="H2678" s="446"/>
      <c r="L2678" s="447"/>
      <c r="M2678" s="448"/>
      <c r="N2678" s="448"/>
      <c r="O2678" s="448"/>
    </row>
    <row r="2679" spans="1:15" s="43" customFormat="1">
      <c r="A2679" s="449"/>
      <c r="B2679" s="450"/>
      <c r="C2679" s="448"/>
      <c r="D2679" s="448"/>
      <c r="E2679" s="448"/>
      <c r="G2679" s="446"/>
      <c r="H2679" s="446"/>
      <c r="L2679" s="447"/>
      <c r="M2679" s="448"/>
      <c r="N2679" s="448"/>
      <c r="O2679" s="448"/>
    </row>
    <row r="2680" spans="1:15" s="43" customFormat="1">
      <c r="A2680" s="449"/>
      <c r="B2680" s="450"/>
      <c r="C2680" s="448"/>
      <c r="D2680" s="448"/>
      <c r="E2680" s="448"/>
      <c r="G2680" s="446"/>
      <c r="H2680" s="446"/>
      <c r="L2680" s="447"/>
      <c r="M2680" s="448"/>
      <c r="N2680" s="448"/>
      <c r="O2680" s="448"/>
    </row>
    <row r="2681" spans="1:15" s="43" customFormat="1">
      <c r="A2681" s="449"/>
      <c r="B2681" s="450"/>
      <c r="C2681" s="448"/>
      <c r="D2681" s="448"/>
      <c r="E2681" s="448"/>
      <c r="G2681" s="446"/>
      <c r="H2681" s="446"/>
      <c r="L2681" s="447"/>
      <c r="M2681" s="448"/>
      <c r="N2681" s="448"/>
      <c r="O2681" s="448"/>
    </row>
    <row r="2682" spans="1:15" s="43" customFormat="1">
      <c r="A2682" s="449"/>
      <c r="B2682" s="450"/>
      <c r="C2682" s="448"/>
      <c r="D2682" s="448"/>
      <c r="E2682" s="448"/>
      <c r="G2682" s="446"/>
      <c r="H2682" s="446"/>
      <c r="L2682" s="447"/>
      <c r="M2682" s="448"/>
      <c r="N2682" s="448"/>
      <c r="O2682" s="448"/>
    </row>
    <row r="2683" spans="1:15" s="43" customFormat="1">
      <c r="A2683" s="449"/>
      <c r="B2683" s="450"/>
      <c r="C2683" s="448"/>
      <c r="D2683" s="448"/>
      <c r="E2683" s="448"/>
      <c r="G2683" s="446"/>
      <c r="H2683" s="446"/>
      <c r="L2683" s="447"/>
      <c r="M2683" s="448"/>
      <c r="N2683" s="448"/>
      <c r="O2683" s="448"/>
    </row>
    <row r="2684" spans="1:15" s="43" customFormat="1">
      <c r="A2684" s="449"/>
      <c r="B2684" s="450"/>
      <c r="C2684" s="448"/>
      <c r="D2684" s="448"/>
      <c r="E2684" s="448"/>
      <c r="G2684" s="446"/>
      <c r="H2684" s="446"/>
      <c r="L2684" s="447"/>
      <c r="M2684" s="448"/>
      <c r="N2684" s="448"/>
      <c r="O2684" s="448"/>
    </row>
    <row r="2685" spans="1:15" s="43" customFormat="1">
      <c r="A2685" s="449"/>
      <c r="B2685" s="450"/>
      <c r="C2685" s="448"/>
      <c r="D2685" s="448"/>
      <c r="E2685" s="448"/>
      <c r="G2685" s="446"/>
      <c r="H2685" s="446"/>
      <c r="L2685" s="447"/>
      <c r="M2685" s="448"/>
      <c r="N2685" s="448"/>
      <c r="O2685" s="448"/>
    </row>
    <row r="2686" spans="1:15" s="43" customFormat="1">
      <c r="A2686" s="449"/>
      <c r="B2686" s="450"/>
      <c r="C2686" s="448"/>
      <c r="D2686" s="448"/>
      <c r="E2686" s="448"/>
      <c r="G2686" s="446"/>
      <c r="H2686" s="446"/>
      <c r="L2686" s="447"/>
      <c r="M2686" s="448"/>
      <c r="N2686" s="448"/>
      <c r="O2686" s="448"/>
    </row>
    <row r="2687" spans="1:15" s="43" customFormat="1">
      <c r="A2687" s="449"/>
      <c r="B2687" s="450"/>
      <c r="C2687" s="448"/>
      <c r="D2687" s="448"/>
      <c r="E2687" s="448"/>
      <c r="G2687" s="446"/>
      <c r="H2687" s="446"/>
      <c r="L2687" s="447"/>
      <c r="M2687" s="448"/>
      <c r="N2687" s="448"/>
      <c r="O2687" s="448"/>
    </row>
    <row r="2688" spans="1:15" s="43" customFormat="1">
      <c r="A2688" s="449"/>
      <c r="B2688" s="450"/>
      <c r="C2688" s="448"/>
      <c r="D2688" s="448"/>
      <c r="E2688" s="448"/>
      <c r="G2688" s="446"/>
      <c r="H2688" s="446"/>
      <c r="L2688" s="447"/>
      <c r="M2688" s="448"/>
      <c r="N2688" s="448"/>
      <c r="O2688" s="448"/>
    </row>
    <row r="2689" spans="1:15" s="43" customFormat="1">
      <c r="A2689" s="449"/>
      <c r="B2689" s="450"/>
      <c r="C2689" s="448"/>
      <c r="D2689" s="448"/>
      <c r="E2689" s="448"/>
      <c r="G2689" s="446"/>
      <c r="H2689" s="446"/>
      <c r="L2689" s="447"/>
      <c r="M2689" s="448"/>
      <c r="N2689" s="448"/>
      <c r="O2689" s="448"/>
    </row>
    <row r="2690" spans="1:15" s="43" customFormat="1">
      <c r="A2690" s="449"/>
      <c r="B2690" s="450"/>
      <c r="C2690" s="448"/>
      <c r="D2690" s="448"/>
      <c r="E2690" s="448"/>
      <c r="G2690" s="446"/>
      <c r="H2690" s="446"/>
      <c r="L2690" s="447"/>
      <c r="M2690" s="448"/>
      <c r="N2690" s="448"/>
      <c r="O2690" s="448"/>
    </row>
    <row r="2691" spans="1:15" s="43" customFormat="1">
      <c r="A2691" s="449"/>
      <c r="B2691" s="450"/>
      <c r="C2691" s="448"/>
      <c r="D2691" s="448"/>
      <c r="E2691" s="448"/>
      <c r="G2691" s="446"/>
      <c r="H2691" s="446"/>
      <c r="L2691" s="447"/>
      <c r="M2691" s="448"/>
      <c r="N2691" s="448"/>
      <c r="O2691" s="448"/>
    </row>
    <row r="2692" spans="1:15" s="43" customFormat="1">
      <c r="A2692" s="449"/>
      <c r="B2692" s="450"/>
      <c r="C2692" s="448"/>
      <c r="D2692" s="448"/>
      <c r="E2692" s="448"/>
      <c r="G2692" s="446"/>
      <c r="H2692" s="446"/>
      <c r="L2692" s="447"/>
      <c r="M2692" s="448"/>
      <c r="N2692" s="448"/>
      <c r="O2692" s="448"/>
    </row>
    <row r="2693" spans="1:15" s="43" customFormat="1">
      <c r="A2693" s="449"/>
      <c r="B2693" s="450"/>
      <c r="C2693" s="448"/>
      <c r="D2693" s="448"/>
      <c r="E2693" s="448"/>
      <c r="G2693" s="446"/>
      <c r="H2693" s="446"/>
      <c r="L2693" s="447"/>
      <c r="M2693" s="448"/>
      <c r="N2693" s="448"/>
      <c r="O2693" s="448"/>
    </row>
    <row r="2694" spans="1:15" s="43" customFormat="1">
      <c r="A2694" s="449"/>
      <c r="B2694" s="450"/>
      <c r="C2694" s="448"/>
      <c r="D2694" s="448"/>
      <c r="E2694" s="448"/>
      <c r="G2694" s="446"/>
      <c r="H2694" s="446"/>
      <c r="L2694" s="447"/>
      <c r="M2694" s="448"/>
      <c r="N2694" s="448"/>
      <c r="O2694" s="448"/>
    </row>
    <row r="2695" spans="1:15" s="43" customFormat="1">
      <c r="A2695" s="449"/>
      <c r="B2695" s="450"/>
      <c r="C2695" s="448"/>
      <c r="D2695" s="448"/>
      <c r="E2695" s="448"/>
      <c r="G2695" s="446"/>
      <c r="H2695" s="446"/>
      <c r="L2695" s="447"/>
      <c r="M2695" s="448"/>
      <c r="N2695" s="448"/>
      <c r="O2695" s="448"/>
    </row>
    <row r="2696" spans="1:15" s="43" customFormat="1">
      <c r="A2696" s="449"/>
      <c r="B2696" s="450"/>
      <c r="C2696" s="448"/>
      <c r="D2696" s="448"/>
      <c r="E2696" s="448"/>
      <c r="G2696" s="446"/>
      <c r="H2696" s="446"/>
      <c r="L2696" s="447"/>
      <c r="M2696" s="448"/>
      <c r="N2696" s="448"/>
      <c r="O2696" s="448"/>
    </row>
    <row r="2697" spans="1:15" s="43" customFormat="1">
      <c r="A2697" s="449"/>
      <c r="B2697" s="450"/>
      <c r="C2697" s="448"/>
      <c r="D2697" s="448"/>
      <c r="E2697" s="448"/>
      <c r="G2697" s="446"/>
      <c r="H2697" s="446"/>
      <c r="L2697" s="447"/>
      <c r="M2697" s="448"/>
      <c r="N2697" s="448"/>
      <c r="O2697" s="448"/>
    </row>
    <row r="2698" spans="1:15" s="43" customFormat="1">
      <c r="A2698" s="449"/>
      <c r="B2698" s="450"/>
      <c r="C2698" s="448"/>
      <c r="D2698" s="448"/>
      <c r="E2698" s="448"/>
      <c r="G2698" s="446"/>
      <c r="H2698" s="446"/>
      <c r="L2698" s="447"/>
      <c r="M2698" s="448"/>
      <c r="N2698" s="448"/>
      <c r="O2698" s="448"/>
    </row>
    <row r="2699" spans="1:15" s="43" customFormat="1">
      <c r="A2699" s="449"/>
      <c r="B2699" s="450"/>
      <c r="C2699" s="448"/>
      <c r="D2699" s="448"/>
      <c r="E2699" s="448"/>
      <c r="G2699" s="446"/>
      <c r="H2699" s="446"/>
      <c r="L2699" s="447"/>
      <c r="M2699" s="448"/>
      <c r="N2699" s="448"/>
      <c r="O2699" s="448"/>
    </row>
    <row r="2700" spans="1:15" s="43" customFormat="1">
      <c r="A2700" s="449"/>
      <c r="B2700" s="450"/>
      <c r="C2700" s="448"/>
      <c r="D2700" s="448"/>
      <c r="E2700" s="448"/>
      <c r="G2700" s="446"/>
      <c r="H2700" s="446"/>
      <c r="L2700" s="447"/>
      <c r="M2700" s="448"/>
      <c r="N2700" s="448"/>
      <c r="O2700" s="448"/>
    </row>
    <row r="2701" spans="1:15" s="43" customFormat="1">
      <c r="A2701" s="449"/>
      <c r="B2701" s="450"/>
      <c r="C2701" s="448"/>
      <c r="D2701" s="448"/>
      <c r="E2701" s="448"/>
      <c r="G2701" s="446"/>
      <c r="H2701" s="446"/>
      <c r="L2701" s="447"/>
      <c r="M2701" s="448"/>
      <c r="N2701" s="448"/>
      <c r="O2701" s="448"/>
    </row>
    <row r="2702" spans="1:15" s="43" customFormat="1">
      <c r="A2702" s="449"/>
      <c r="B2702" s="450"/>
      <c r="C2702" s="448"/>
      <c r="D2702" s="448"/>
      <c r="E2702" s="448"/>
      <c r="G2702" s="446"/>
      <c r="H2702" s="446"/>
      <c r="L2702" s="447"/>
      <c r="M2702" s="448"/>
      <c r="N2702" s="448"/>
      <c r="O2702" s="448"/>
    </row>
    <row r="2703" spans="1:15" s="43" customFormat="1">
      <c r="A2703" s="449"/>
      <c r="B2703" s="450"/>
      <c r="C2703" s="448"/>
      <c r="D2703" s="448"/>
      <c r="E2703" s="448"/>
      <c r="G2703" s="446"/>
      <c r="H2703" s="446"/>
      <c r="L2703" s="447"/>
      <c r="M2703" s="448"/>
      <c r="N2703" s="448"/>
      <c r="O2703" s="448"/>
    </row>
    <row r="2704" spans="1:15" s="43" customFormat="1">
      <c r="A2704" s="449"/>
      <c r="B2704" s="450"/>
      <c r="C2704" s="448"/>
      <c r="D2704" s="448"/>
      <c r="E2704" s="448"/>
      <c r="G2704" s="446"/>
      <c r="H2704" s="446"/>
      <c r="L2704" s="447"/>
      <c r="M2704" s="448"/>
      <c r="N2704" s="448"/>
      <c r="O2704" s="448"/>
    </row>
    <row r="2705" spans="1:15" s="43" customFormat="1">
      <c r="A2705" s="449"/>
      <c r="B2705" s="450"/>
      <c r="C2705" s="448"/>
      <c r="D2705" s="448"/>
      <c r="E2705" s="448"/>
      <c r="G2705" s="446"/>
      <c r="H2705" s="446"/>
      <c r="L2705" s="447"/>
      <c r="M2705" s="448"/>
      <c r="N2705" s="448"/>
      <c r="O2705" s="448"/>
    </row>
    <row r="2706" spans="1:15" s="43" customFormat="1">
      <c r="A2706" s="449"/>
      <c r="B2706" s="450"/>
      <c r="C2706" s="448"/>
      <c r="D2706" s="448"/>
      <c r="E2706" s="448"/>
      <c r="G2706" s="446"/>
      <c r="H2706" s="446"/>
      <c r="L2706" s="447"/>
      <c r="M2706" s="448"/>
      <c r="N2706" s="448"/>
      <c r="O2706" s="448"/>
    </row>
    <row r="2707" spans="1:15" s="43" customFormat="1">
      <c r="A2707" s="449"/>
      <c r="B2707" s="450"/>
      <c r="C2707" s="448"/>
      <c r="D2707" s="448"/>
      <c r="E2707" s="448"/>
      <c r="G2707" s="446"/>
      <c r="H2707" s="446"/>
      <c r="L2707" s="447"/>
      <c r="M2707" s="448"/>
      <c r="N2707" s="448"/>
      <c r="O2707" s="448"/>
    </row>
    <row r="2708" spans="1:15" s="43" customFormat="1">
      <c r="A2708" s="449"/>
      <c r="B2708" s="450"/>
      <c r="C2708" s="448"/>
      <c r="D2708" s="448"/>
      <c r="E2708" s="448"/>
      <c r="G2708" s="446"/>
      <c r="H2708" s="446"/>
      <c r="L2708" s="447"/>
      <c r="M2708" s="448"/>
      <c r="N2708" s="448"/>
      <c r="O2708" s="448"/>
    </row>
    <row r="2709" spans="1:15" s="43" customFormat="1">
      <c r="A2709" s="449"/>
      <c r="B2709" s="450"/>
      <c r="C2709" s="448"/>
      <c r="D2709" s="448"/>
      <c r="E2709" s="448"/>
      <c r="G2709" s="446"/>
      <c r="H2709" s="446"/>
      <c r="L2709" s="447"/>
      <c r="M2709" s="448"/>
      <c r="N2709" s="448"/>
      <c r="O2709" s="448"/>
    </row>
    <row r="2710" spans="1:15" s="43" customFormat="1">
      <c r="A2710" s="449"/>
      <c r="B2710" s="450"/>
      <c r="C2710" s="448"/>
      <c r="D2710" s="448"/>
      <c r="E2710" s="448"/>
      <c r="G2710" s="446"/>
      <c r="H2710" s="446"/>
      <c r="L2710" s="447"/>
      <c r="M2710" s="448"/>
      <c r="N2710" s="448"/>
      <c r="O2710" s="448"/>
    </row>
    <row r="2711" spans="1:15" s="43" customFormat="1">
      <c r="A2711" s="449"/>
      <c r="B2711" s="450"/>
      <c r="C2711" s="448"/>
      <c r="D2711" s="448"/>
      <c r="E2711" s="448"/>
      <c r="G2711" s="446"/>
      <c r="H2711" s="446"/>
      <c r="L2711" s="447"/>
      <c r="M2711" s="448"/>
      <c r="N2711" s="448"/>
      <c r="O2711" s="448"/>
    </row>
    <row r="2712" spans="1:15" s="43" customFormat="1">
      <c r="A2712" s="449"/>
      <c r="B2712" s="450"/>
      <c r="C2712" s="448"/>
      <c r="D2712" s="448"/>
      <c r="E2712" s="448"/>
      <c r="G2712" s="446"/>
      <c r="H2712" s="446"/>
      <c r="L2712" s="447"/>
      <c r="M2712" s="448"/>
      <c r="N2712" s="448"/>
      <c r="O2712" s="448"/>
    </row>
    <row r="2713" spans="1:15" s="43" customFormat="1">
      <c r="A2713" s="449"/>
      <c r="B2713" s="450"/>
      <c r="C2713" s="448"/>
      <c r="D2713" s="448"/>
      <c r="E2713" s="448"/>
      <c r="G2713" s="446"/>
      <c r="H2713" s="446"/>
      <c r="L2713" s="447"/>
      <c r="M2713" s="448"/>
      <c r="N2713" s="448"/>
      <c r="O2713" s="448"/>
    </row>
    <row r="2714" spans="1:15" s="43" customFormat="1">
      <c r="A2714" s="449"/>
      <c r="B2714" s="450"/>
      <c r="C2714" s="448"/>
      <c r="D2714" s="448"/>
      <c r="E2714" s="448"/>
      <c r="G2714" s="446"/>
      <c r="H2714" s="446"/>
      <c r="L2714" s="447"/>
      <c r="M2714" s="448"/>
      <c r="N2714" s="448"/>
      <c r="O2714" s="448"/>
    </row>
    <row r="2715" spans="1:15" s="43" customFormat="1">
      <c r="A2715" s="449"/>
      <c r="B2715" s="450"/>
      <c r="C2715" s="448"/>
      <c r="D2715" s="448"/>
      <c r="E2715" s="448"/>
      <c r="G2715" s="446"/>
      <c r="H2715" s="446"/>
      <c r="L2715" s="447"/>
      <c r="M2715" s="448"/>
      <c r="N2715" s="448"/>
      <c r="O2715" s="448"/>
    </row>
    <row r="2716" spans="1:15" s="43" customFormat="1">
      <c r="A2716" s="449"/>
      <c r="B2716" s="450"/>
      <c r="C2716" s="448"/>
      <c r="D2716" s="448"/>
      <c r="E2716" s="448"/>
      <c r="G2716" s="446"/>
      <c r="H2716" s="446"/>
      <c r="L2716" s="447"/>
      <c r="M2716" s="448"/>
      <c r="N2716" s="448"/>
      <c r="O2716" s="448"/>
    </row>
    <row r="2717" spans="1:15" s="43" customFormat="1">
      <c r="A2717" s="449"/>
      <c r="B2717" s="450"/>
      <c r="C2717" s="448"/>
      <c r="D2717" s="448"/>
      <c r="E2717" s="448"/>
      <c r="G2717" s="446"/>
      <c r="H2717" s="446"/>
      <c r="L2717" s="447"/>
      <c r="M2717" s="448"/>
      <c r="N2717" s="448"/>
      <c r="O2717" s="448"/>
    </row>
    <row r="2718" spans="1:15" s="43" customFormat="1">
      <c r="A2718" s="449"/>
      <c r="B2718" s="450"/>
      <c r="C2718" s="448"/>
      <c r="D2718" s="448"/>
      <c r="E2718" s="448"/>
      <c r="G2718" s="446"/>
      <c r="H2718" s="446"/>
      <c r="L2718" s="447"/>
      <c r="M2718" s="448"/>
      <c r="N2718" s="448"/>
      <c r="O2718" s="448"/>
    </row>
    <row r="2719" spans="1:15" s="43" customFormat="1">
      <c r="A2719" s="449"/>
      <c r="B2719" s="450"/>
      <c r="C2719" s="448"/>
      <c r="D2719" s="448"/>
      <c r="E2719" s="448"/>
      <c r="G2719" s="446"/>
      <c r="H2719" s="446"/>
      <c r="L2719" s="447"/>
      <c r="M2719" s="448"/>
      <c r="N2719" s="448"/>
      <c r="O2719" s="448"/>
    </row>
    <row r="2720" spans="1:15" s="43" customFormat="1">
      <c r="A2720" s="449"/>
      <c r="B2720" s="450"/>
      <c r="C2720" s="448"/>
      <c r="D2720" s="448"/>
      <c r="E2720" s="448"/>
      <c r="G2720" s="446"/>
      <c r="H2720" s="446"/>
      <c r="L2720" s="447"/>
      <c r="M2720" s="448"/>
      <c r="N2720" s="448"/>
      <c r="O2720" s="448"/>
    </row>
    <row r="2721" spans="1:15" s="43" customFormat="1">
      <c r="A2721" s="449"/>
      <c r="B2721" s="450"/>
      <c r="C2721" s="448"/>
      <c r="D2721" s="448"/>
      <c r="E2721" s="448"/>
      <c r="G2721" s="446"/>
      <c r="H2721" s="446"/>
      <c r="L2721" s="447"/>
      <c r="M2721" s="448"/>
      <c r="N2721" s="448"/>
      <c r="O2721" s="448"/>
    </row>
    <row r="2722" spans="1:15" s="43" customFormat="1">
      <c r="A2722" s="449"/>
      <c r="B2722" s="450"/>
      <c r="C2722" s="448"/>
      <c r="D2722" s="448"/>
      <c r="E2722" s="448"/>
      <c r="G2722" s="446"/>
      <c r="H2722" s="446"/>
      <c r="L2722" s="447"/>
      <c r="M2722" s="448"/>
      <c r="N2722" s="448"/>
      <c r="O2722" s="448"/>
    </row>
    <row r="2723" spans="1:15" s="43" customFormat="1">
      <c r="A2723" s="449"/>
      <c r="B2723" s="450"/>
      <c r="C2723" s="448"/>
      <c r="D2723" s="448"/>
      <c r="E2723" s="448"/>
      <c r="G2723" s="446"/>
      <c r="H2723" s="446"/>
      <c r="L2723" s="447"/>
      <c r="M2723" s="448"/>
      <c r="N2723" s="448"/>
      <c r="O2723" s="448"/>
    </row>
    <row r="2724" spans="1:15" s="43" customFormat="1">
      <c r="A2724" s="449"/>
      <c r="B2724" s="450"/>
      <c r="C2724" s="448"/>
      <c r="D2724" s="448"/>
      <c r="E2724" s="448"/>
      <c r="G2724" s="446"/>
      <c r="H2724" s="446"/>
      <c r="L2724" s="447"/>
      <c r="M2724" s="448"/>
      <c r="N2724" s="448"/>
      <c r="O2724" s="448"/>
    </row>
    <row r="2725" spans="1:15" s="43" customFormat="1">
      <c r="A2725" s="449"/>
      <c r="B2725" s="450"/>
      <c r="C2725" s="448"/>
      <c r="D2725" s="448"/>
      <c r="E2725" s="448"/>
      <c r="G2725" s="446"/>
      <c r="H2725" s="446"/>
      <c r="L2725" s="447"/>
      <c r="M2725" s="448"/>
      <c r="N2725" s="448"/>
      <c r="O2725" s="448"/>
    </row>
    <row r="2726" spans="1:15" s="43" customFormat="1">
      <c r="A2726" s="449"/>
      <c r="B2726" s="450"/>
      <c r="C2726" s="448"/>
      <c r="D2726" s="448"/>
      <c r="E2726" s="448"/>
      <c r="G2726" s="446"/>
      <c r="H2726" s="446"/>
      <c r="L2726" s="447"/>
      <c r="M2726" s="448"/>
      <c r="N2726" s="448"/>
      <c r="O2726" s="448"/>
    </row>
    <row r="2727" spans="1:15" s="43" customFormat="1">
      <c r="A2727" s="449"/>
      <c r="B2727" s="450"/>
      <c r="C2727" s="448"/>
      <c r="D2727" s="448"/>
      <c r="E2727" s="448"/>
      <c r="G2727" s="446"/>
      <c r="H2727" s="446"/>
      <c r="L2727" s="447"/>
      <c r="M2727" s="448"/>
      <c r="N2727" s="448"/>
      <c r="O2727" s="448"/>
    </row>
    <row r="2728" spans="1:15" s="43" customFormat="1">
      <c r="A2728" s="449"/>
      <c r="B2728" s="450"/>
      <c r="C2728" s="448"/>
      <c r="D2728" s="448"/>
      <c r="E2728" s="448"/>
      <c r="G2728" s="446"/>
      <c r="H2728" s="446"/>
      <c r="L2728" s="447"/>
      <c r="M2728" s="448"/>
      <c r="N2728" s="448"/>
      <c r="O2728" s="448"/>
    </row>
    <row r="2729" spans="1:15" s="43" customFormat="1">
      <c r="A2729" s="449"/>
      <c r="B2729" s="450"/>
      <c r="C2729" s="448"/>
      <c r="D2729" s="448"/>
      <c r="E2729" s="448"/>
      <c r="G2729" s="446"/>
      <c r="H2729" s="446"/>
      <c r="L2729" s="447"/>
      <c r="M2729" s="448"/>
      <c r="N2729" s="448"/>
      <c r="O2729" s="448"/>
    </row>
    <row r="2730" spans="1:15" s="43" customFormat="1">
      <c r="A2730" s="449"/>
      <c r="B2730" s="450"/>
      <c r="C2730" s="448"/>
      <c r="D2730" s="448"/>
      <c r="E2730" s="448"/>
      <c r="G2730" s="446"/>
      <c r="H2730" s="446"/>
      <c r="L2730" s="447"/>
      <c r="M2730" s="448"/>
      <c r="N2730" s="448"/>
      <c r="O2730" s="448"/>
    </row>
    <row r="2731" spans="1:15" s="43" customFormat="1">
      <c r="A2731" s="449"/>
      <c r="B2731" s="450"/>
      <c r="C2731" s="448"/>
      <c r="D2731" s="448"/>
      <c r="E2731" s="448"/>
      <c r="G2731" s="446"/>
      <c r="H2731" s="446"/>
      <c r="L2731" s="447"/>
      <c r="M2731" s="448"/>
      <c r="N2731" s="448"/>
      <c r="O2731" s="448"/>
    </row>
    <row r="2732" spans="1:15" s="43" customFormat="1">
      <c r="A2732" s="449"/>
      <c r="B2732" s="450"/>
      <c r="C2732" s="448"/>
      <c r="D2732" s="448"/>
      <c r="E2732" s="448"/>
      <c r="G2732" s="446"/>
      <c r="H2732" s="446"/>
      <c r="L2732" s="447"/>
      <c r="M2732" s="448"/>
      <c r="N2732" s="448"/>
      <c r="O2732" s="448"/>
    </row>
    <row r="2733" spans="1:15" s="43" customFormat="1">
      <c r="A2733" s="449"/>
      <c r="B2733" s="450"/>
      <c r="C2733" s="448"/>
      <c r="D2733" s="448"/>
      <c r="E2733" s="448"/>
      <c r="G2733" s="446"/>
      <c r="H2733" s="446"/>
      <c r="L2733" s="447"/>
      <c r="M2733" s="448"/>
      <c r="N2733" s="448"/>
      <c r="O2733" s="448"/>
    </row>
    <row r="2734" spans="1:15" s="43" customFormat="1">
      <c r="A2734" s="449"/>
      <c r="B2734" s="450"/>
      <c r="C2734" s="448"/>
      <c r="D2734" s="448"/>
      <c r="E2734" s="448"/>
      <c r="G2734" s="446"/>
      <c r="H2734" s="446"/>
      <c r="L2734" s="447"/>
      <c r="M2734" s="448"/>
      <c r="N2734" s="448"/>
      <c r="O2734" s="448"/>
    </row>
    <row r="2735" spans="1:15" s="43" customFormat="1">
      <c r="A2735" s="449"/>
      <c r="B2735" s="450"/>
      <c r="C2735" s="448"/>
      <c r="D2735" s="448"/>
      <c r="E2735" s="448"/>
      <c r="G2735" s="446"/>
      <c r="H2735" s="446"/>
      <c r="L2735" s="447"/>
      <c r="M2735" s="448"/>
      <c r="N2735" s="448"/>
      <c r="O2735" s="448"/>
    </row>
    <row r="2736" spans="1:15" s="43" customFormat="1">
      <c r="A2736" s="449"/>
      <c r="B2736" s="450"/>
      <c r="C2736" s="448"/>
      <c r="D2736" s="448"/>
      <c r="E2736" s="448"/>
      <c r="G2736" s="446"/>
      <c r="H2736" s="446"/>
      <c r="L2736" s="447"/>
      <c r="M2736" s="448"/>
      <c r="N2736" s="448"/>
      <c r="O2736" s="448"/>
    </row>
    <row r="2737" spans="1:15" s="43" customFormat="1">
      <c r="A2737" s="449"/>
      <c r="B2737" s="450"/>
      <c r="C2737" s="448"/>
      <c r="D2737" s="448"/>
      <c r="E2737" s="448"/>
      <c r="G2737" s="446"/>
      <c r="H2737" s="446"/>
      <c r="L2737" s="447"/>
      <c r="M2737" s="448"/>
      <c r="N2737" s="448"/>
      <c r="O2737" s="448"/>
    </row>
    <row r="2738" spans="1:15" s="43" customFormat="1">
      <c r="A2738" s="449"/>
      <c r="B2738" s="450"/>
      <c r="C2738" s="448"/>
      <c r="D2738" s="448"/>
      <c r="E2738" s="448"/>
      <c r="G2738" s="446"/>
      <c r="H2738" s="446"/>
      <c r="L2738" s="447"/>
      <c r="M2738" s="448"/>
      <c r="N2738" s="448"/>
      <c r="O2738" s="448"/>
    </row>
    <row r="2739" spans="1:15" s="43" customFormat="1">
      <c r="A2739" s="449"/>
      <c r="B2739" s="450"/>
      <c r="C2739" s="448"/>
      <c r="D2739" s="448"/>
      <c r="E2739" s="448"/>
      <c r="G2739" s="446"/>
      <c r="H2739" s="446"/>
      <c r="L2739" s="447"/>
      <c r="M2739" s="448"/>
      <c r="N2739" s="448"/>
      <c r="O2739" s="448"/>
    </row>
    <row r="2740" spans="1:15" s="43" customFormat="1">
      <c r="A2740" s="449"/>
      <c r="B2740" s="450"/>
      <c r="C2740" s="448"/>
      <c r="D2740" s="448"/>
      <c r="E2740" s="448"/>
      <c r="G2740" s="446"/>
      <c r="H2740" s="446"/>
      <c r="L2740" s="447"/>
      <c r="M2740" s="448"/>
      <c r="N2740" s="448"/>
      <c r="O2740" s="448"/>
    </row>
    <row r="2741" spans="1:15" s="43" customFormat="1">
      <c r="A2741" s="449"/>
      <c r="B2741" s="450"/>
      <c r="C2741" s="448"/>
      <c r="D2741" s="448"/>
      <c r="E2741" s="448"/>
      <c r="G2741" s="446"/>
      <c r="H2741" s="446"/>
      <c r="L2741" s="447"/>
      <c r="M2741" s="448"/>
      <c r="N2741" s="448"/>
      <c r="O2741" s="448"/>
    </row>
    <row r="2742" spans="1:15" s="43" customFormat="1">
      <c r="A2742" s="449"/>
      <c r="B2742" s="450"/>
      <c r="C2742" s="448"/>
      <c r="D2742" s="448"/>
      <c r="E2742" s="448"/>
      <c r="G2742" s="446"/>
      <c r="H2742" s="446"/>
      <c r="L2742" s="447"/>
      <c r="M2742" s="448"/>
      <c r="N2742" s="448"/>
      <c r="O2742" s="448"/>
    </row>
    <row r="2743" spans="1:15" s="43" customFormat="1">
      <c r="A2743" s="449"/>
      <c r="B2743" s="450"/>
      <c r="C2743" s="448"/>
      <c r="D2743" s="448"/>
      <c r="E2743" s="448"/>
      <c r="G2743" s="446"/>
      <c r="H2743" s="446"/>
      <c r="L2743" s="447"/>
      <c r="M2743" s="448"/>
      <c r="N2743" s="448"/>
      <c r="O2743" s="448"/>
    </row>
    <row r="2744" spans="1:15" s="43" customFormat="1">
      <c r="A2744" s="449"/>
      <c r="B2744" s="450"/>
      <c r="C2744" s="448"/>
      <c r="D2744" s="448"/>
      <c r="E2744" s="448"/>
      <c r="G2744" s="446"/>
      <c r="H2744" s="446"/>
      <c r="L2744" s="447"/>
      <c r="M2744" s="448"/>
      <c r="N2744" s="448"/>
      <c r="O2744" s="448"/>
    </row>
    <row r="2745" spans="1:15" s="43" customFormat="1">
      <c r="A2745" s="449"/>
      <c r="B2745" s="450"/>
      <c r="C2745" s="448"/>
      <c r="D2745" s="448"/>
      <c r="E2745" s="448"/>
      <c r="G2745" s="446"/>
      <c r="H2745" s="446"/>
      <c r="L2745" s="447"/>
      <c r="M2745" s="448"/>
      <c r="N2745" s="448"/>
      <c r="O2745" s="448"/>
    </row>
    <row r="2746" spans="1:15" s="43" customFormat="1">
      <c r="A2746" s="449"/>
      <c r="B2746" s="450"/>
      <c r="C2746" s="448"/>
      <c r="D2746" s="448"/>
      <c r="E2746" s="448"/>
      <c r="G2746" s="446"/>
      <c r="H2746" s="446"/>
      <c r="L2746" s="447"/>
      <c r="M2746" s="448"/>
      <c r="N2746" s="448"/>
      <c r="O2746" s="448"/>
    </row>
    <row r="2747" spans="1:15" s="43" customFormat="1">
      <c r="A2747" s="449"/>
      <c r="B2747" s="450"/>
      <c r="C2747" s="448"/>
      <c r="D2747" s="448"/>
      <c r="E2747" s="448"/>
      <c r="G2747" s="446"/>
      <c r="H2747" s="446"/>
      <c r="L2747" s="447"/>
      <c r="M2747" s="448"/>
      <c r="N2747" s="448"/>
      <c r="O2747" s="448"/>
    </row>
    <row r="2748" spans="1:15" s="43" customFormat="1">
      <c r="A2748" s="449"/>
      <c r="B2748" s="450"/>
      <c r="C2748" s="448"/>
      <c r="D2748" s="448"/>
      <c r="E2748" s="448"/>
      <c r="G2748" s="446"/>
      <c r="H2748" s="446"/>
      <c r="L2748" s="447"/>
      <c r="M2748" s="448"/>
      <c r="N2748" s="448"/>
      <c r="O2748" s="448"/>
    </row>
    <row r="2749" spans="1:15" s="43" customFormat="1">
      <c r="A2749" s="449"/>
      <c r="B2749" s="450"/>
      <c r="C2749" s="448"/>
      <c r="D2749" s="448"/>
      <c r="E2749" s="448"/>
      <c r="G2749" s="446"/>
      <c r="H2749" s="446"/>
      <c r="L2749" s="447"/>
      <c r="M2749" s="448"/>
      <c r="N2749" s="448"/>
      <c r="O2749" s="448"/>
    </row>
    <row r="2750" spans="1:15" s="43" customFormat="1">
      <c r="A2750" s="449"/>
      <c r="B2750" s="450"/>
      <c r="C2750" s="448"/>
      <c r="D2750" s="448"/>
      <c r="E2750" s="448"/>
      <c r="G2750" s="446"/>
      <c r="H2750" s="446"/>
      <c r="L2750" s="447"/>
      <c r="M2750" s="448"/>
      <c r="N2750" s="448"/>
      <c r="O2750" s="448"/>
    </row>
    <row r="2751" spans="1:15" s="43" customFormat="1">
      <c r="A2751" s="449"/>
      <c r="B2751" s="450"/>
      <c r="C2751" s="448"/>
      <c r="D2751" s="448"/>
      <c r="E2751" s="448"/>
      <c r="G2751" s="446"/>
      <c r="H2751" s="446"/>
      <c r="L2751" s="447"/>
      <c r="M2751" s="448"/>
      <c r="N2751" s="448"/>
      <c r="O2751" s="448"/>
    </row>
    <row r="2752" spans="1:15" s="43" customFormat="1">
      <c r="A2752" s="449"/>
      <c r="B2752" s="450"/>
      <c r="C2752" s="448"/>
      <c r="D2752" s="448"/>
      <c r="E2752" s="448"/>
      <c r="G2752" s="446"/>
      <c r="H2752" s="446"/>
      <c r="L2752" s="447"/>
      <c r="M2752" s="448"/>
      <c r="N2752" s="448"/>
      <c r="O2752" s="448"/>
    </row>
    <row r="2753" spans="1:15" s="43" customFormat="1">
      <c r="A2753" s="449"/>
      <c r="B2753" s="450"/>
      <c r="C2753" s="448"/>
      <c r="D2753" s="448"/>
      <c r="E2753" s="448"/>
      <c r="G2753" s="446"/>
      <c r="H2753" s="446"/>
      <c r="L2753" s="447"/>
      <c r="M2753" s="448"/>
      <c r="N2753" s="448"/>
      <c r="O2753" s="448"/>
    </row>
    <row r="2754" spans="1:15" s="43" customFormat="1">
      <c r="A2754" s="449"/>
      <c r="B2754" s="450"/>
      <c r="C2754" s="448"/>
      <c r="D2754" s="448"/>
      <c r="E2754" s="448"/>
      <c r="G2754" s="446"/>
      <c r="H2754" s="446"/>
      <c r="L2754" s="447"/>
      <c r="M2754" s="448"/>
      <c r="N2754" s="448"/>
      <c r="O2754" s="448"/>
    </row>
    <row r="2755" spans="1:15" s="43" customFormat="1">
      <c r="A2755" s="449"/>
      <c r="B2755" s="450"/>
      <c r="C2755" s="448"/>
      <c r="D2755" s="448"/>
      <c r="E2755" s="448"/>
      <c r="G2755" s="446"/>
      <c r="H2755" s="446"/>
      <c r="L2755" s="447"/>
      <c r="M2755" s="448"/>
      <c r="N2755" s="448"/>
      <c r="O2755" s="448"/>
    </row>
    <row r="2756" spans="1:15" s="43" customFormat="1">
      <c r="A2756" s="449"/>
      <c r="B2756" s="450"/>
      <c r="C2756" s="448"/>
      <c r="D2756" s="448"/>
      <c r="E2756" s="448"/>
      <c r="G2756" s="446"/>
      <c r="H2756" s="446"/>
      <c r="L2756" s="447"/>
      <c r="M2756" s="448"/>
      <c r="N2756" s="448"/>
      <c r="O2756" s="448"/>
    </row>
    <row r="2757" spans="1:15" s="43" customFormat="1">
      <c r="A2757" s="449"/>
      <c r="B2757" s="450"/>
      <c r="C2757" s="448"/>
      <c r="D2757" s="448"/>
      <c r="E2757" s="448"/>
      <c r="G2757" s="446"/>
      <c r="H2757" s="446"/>
      <c r="L2757" s="447"/>
      <c r="M2757" s="448"/>
      <c r="N2757" s="448"/>
      <c r="O2757" s="448"/>
    </row>
    <row r="2758" spans="1:15" s="43" customFormat="1">
      <c r="A2758" s="449"/>
      <c r="B2758" s="450"/>
      <c r="C2758" s="448"/>
      <c r="D2758" s="448"/>
      <c r="E2758" s="448"/>
      <c r="G2758" s="446"/>
      <c r="H2758" s="446"/>
      <c r="L2758" s="447"/>
      <c r="M2758" s="448"/>
      <c r="N2758" s="448"/>
      <c r="O2758" s="448"/>
    </row>
    <row r="2759" spans="1:15" s="43" customFormat="1">
      <c r="A2759" s="449"/>
      <c r="B2759" s="450"/>
      <c r="C2759" s="448"/>
      <c r="D2759" s="448"/>
      <c r="E2759" s="448"/>
      <c r="G2759" s="446"/>
      <c r="H2759" s="446"/>
      <c r="L2759" s="447"/>
      <c r="M2759" s="448"/>
      <c r="N2759" s="448"/>
      <c r="O2759" s="448"/>
    </row>
    <row r="2760" spans="1:15" s="43" customFormat="1">
      <c r="A2760" s="449"/>
      <c r="B2760" s="450"/>
      <c r="C2760" s="448"/>
      <c r="D2760" s="448"/>
      <c r="E2760" s="448"/>
      <c r="G2760" s="446"/>
      <c r="H2760" s="446"/>
      <c r="L2760" s="447"/>
      <c r="M2760" s="448"/>
      <c r="N2760" s="448"/>
      <c r="O2760" s="448"/>
    </row>
    <row r="2761" spans="1:15" s="43" customFormat="1">
      <c r="A2761" s="449"/>
      <c r="B2761" s="450"/>
      <c r="C2761" s="448"/>
      <c r="D2761" s="448"/>
      <c r="E2761" s="448"/>
      <c r="G2761" s="446"/>
      <c r="H2761" s="446"/>
      <c r="L2761" s="447"/>
      <c r="M2761" s="448"/>
      <c r="N2761" s="448"/>
      <c r="O2761" s="448"/>
    </row>
    <row r="2762" spans="1:15" s="43" customFormat="1">
      <c r="A2762" s="449"/>
      <c r="B2762" s="450"/>
      <c r="C2762" s="448"/>
      <c r="D2762" s="448"/>
      <c r="E2762" s="448"/>
      <c r="G2762" s="446"/>
      <c r="H2762" s="446"/>
      <c r="L2762" s="447"/>
      <c r="M2762" s="448"/>
      <c r="N2762" s="448"/>
      <c r="O2762" s="448"/>
    </row>
    <row r="2763" spans="1:15" s="43" customFormat="1">
      <c r="A2763" s="449"/>
      <c r="B2763" s="450"/>
      <c r="C2763" s="448"/>
      <c r="D2763" s="448"/>
      <c r="E2763" s="448"/>
      <c r="G2763" s="446"/>
      <c r="H2763" s="446"/>
      <c r="L2763" s="447"/>
      <c r="M2763" s="448"/>
      <c r="N2763" s="448"/>
      <c r="O2763" s="448"/>
    </row>
    <row r="2764" spans="1:15" s="43" customFormat="1">
      <c r="A2764" s="449"/>
      <c r="B2764" s="450"/>
      <c r="C2764" s="448"/>
      <c r="D2764" s="448"/>
      <c r="E2764" s="448"/>
      <c r="G2764" s="446"/>
      <c r="H2764" s="446"/>
      <c r="L2764" s="447"/>
      <c r="M2764" s="448"/>
      <c r="N2764" s="448"/>
      <c r="O2764" s="448"/>
    </row>
    <row r="2765" spans="1:15" s="43" customFormat="1">
      <c r="A2765" s="449"/>
      <c r="B2765" s="450"/>
      <c r="C2765" s="448"/>
      <c r="D2765" s="448"/>
      <c r="E2765" s="448"/>
      <c r="G2765" s="446"/>
      <c r="H2765" s="446"/>
      <c r="L2765" s="447"/>
      <c r="M2765" s="448"/>
      <c r="N2765" s="448"/>
      <c r="O2765" s="448"/>
    </row>
    <row r="2766" spans="1:15" s="43" customFormat="1">
      <c r="A2766" s="449"/>
      <c r="B2766" s="450"/>
      <c r="C2766" s="448"/>
      <c r="D2766" s="448"/>
      <c r="E2766" s="448"/>
      <c r="G2766" s="446"/>
      <c r="H2766" s="446"/>
      <c r="L2766" s="447"/>
      <c r="M2766" s="448"/>
      <c r="N2766" s="448"/>
      <c r="O2766" s="448"/>
    </row>
    <row r="2767" spans="1:15" s="43" customFormat="1">
      <c r="A2767" s="449"/>
      <c r="B2767" s="450"/>
      <c r="C2767" s="448"/>
      <c r="D2767" s="448"/>
      <c r="E2767" s="448"/>
      <c r="G2767" s="446"/>
      <c r="H2767" s="446"/>
      <c r="L2767" s="447"/>
      <c r="M2767" s="448"/>
      <c r="N2767" s="448"/>
      <c r="O2767" s="448"/>
    </row>
    <row r="2768" spans="1:15" s="43" customFormat="1">
      <c r="A2768" s="449"/>
      <c r="B2768" s="450"/>
      <c r="C2768" s="448"/>
      <c r="D2768" s="448"/>
      <c r="E2768" s="448"/>
      <c r="G2768" s="446"/>
      <c r="H2768" s="446"/>
      <c r="L2768" s="447"/>
      <c r="M2768" s="448"/>
      <c r="N2768" s="448"/>
      <c r="O2768" s="448"/>
    </row>
    <row r="2769" spans="1:15" s="43" customFormat="1">
      <c r="A2769" s="449"/>
      <c r="B2769" s="450"/>
      <c r="C2769" s="448"/>
      <c r="D2769" s="448"/>
      <c r="E2769" s="448"/>
      <c r="G2769" s="446"/>
      <c r="H2769" s="446"/>
      <c r="L2769" s="447"/>
      <c r="M2769" s="448"/>
      <c r="N2769" s="448"/>
      <c r="O2769" s="448"/>
    </row>
    <row r="2770" spans="1:15" s="43" customFormat="1">
      <c r="A2770" s="449"/>
      <c r="B2770" s="450"/>
      <c r="C2770" s="448"/>
      <c r="D2770" s="448"/>
      <c r="E2770" s="448"/>
      <c r="G2770" s="446"/>
      <c r="H2770" s="446"/>
      <c r="L2770" s="447"/>
      <c r="M2770" s="448"/>
      <c r="N2770" s="448"/>
      <c r="O2770" s="448"/>
    </row>
    <row r="2771" spans="1:15" s="43" customFormat="1">
      <c r="A2771" s="449"/>
      <c r="B2771" s="450"/>
      <c r="C2771" s="448"/>
      <c r="D2771" s="448"/>
      <c r="E2771" s="448"/>
      <c r="G2771" s="446"/>
      <c r="H2771" s="446"/>
      <c r="L2771" s="447"/>
      <c r="M2771" s="448"/>
      <c r="N2771" s="448"/>
      <c r="O2771" s="448"/>
    </row>
    <row r="2772" spans="1:15" s="43" customFormat="1">
      <c r="A2772" s="449"/>
      <c r="B2772" s="450"/>
      <c r="C2772" s="448"/>
      <c r="D2772" s="448"/>
      <c r="E2772" s="448"/>
      <c r="G2772" s="446"/>
      <c r="H2772" s="446"/>
      <c r="L2772" s="447"/>
      <c r="M2772" s="448"/>
      <c r="N2772" s="448"/>
      <c r="O2772" s="448"/>
    </row>
    <row r="2773" spans="1:15" s="43" customFormat="1">
      <c r="A2773" s="449"/>
      <c r="B2773" s="450"/>
      <c r="C2773" s="448"/>
      <c r="D2773" s="448"/>
      <c r="E2773" s="448"/>
      <c r="G2773" s="446"/>
      <c r="H2773" s="446"/>
      <c r="L2773" s="447"/>
      <c r="M2773" s="448"/>
      <c r="N2773" s="448"/>
      <c r="O2773" s="448"/>
    </row>
    <row r="2774" spans="1:15" s="43" customFormat="1">
      <c r="A2774" s="449"/>
      <c r="B2774" s="450"/>
      <c r="C2774" s="448"/>
      <c r="D2774" s="448"/>
      <c r="E2774" s="448"/>
      <c r="G2774" s="446"/>
      <c r="H2774" s="446"/>
      <c r="L2774" s="447"/>
      <c r="M2774" s="448"/>
      <c r="N2774" s="448"/>
      <c r="O2774" s="448"/>
    </row>
    <row r="2775" spans="1:15" s="43" customFormat="1">
      <c r="A2775" s="449"/>
      <c r="B2775" s="450"/>
      <c r="C2775" s="448"/>
      <c r="D2775" s="448"/>
      <c r="E2775" s="448"/>
      <c r="G2775" s="446"/>
      <c r="H2775" s="446"/>
      <c r="L2775" s="447"/>
      <c r="M2775" s="448"/>
      <c r="N2775" s="448"/>
      <c r="O2775" s="448"/>
    </row>
    <row r="2776" spans="1:15" s="43" customFormat="1">
      <c r="A2776" s="449"/>
      <c r="B2776" s="450"/>
      <c r="C2776" s="448"/>
      <c r="D2776" s="448"/>
      <c r="E2776" s="448"/>
      <c r="G2776" s="446"/>
      <c r="H2776" s="446"/>
      <c r="L2776" s="447"/>
      <c r="M2776" s="448"/>
      <c r="N2776" s="448"/>
      <c r="O2776" s="448"/>
    </row>
    <row r="2777" spans="1:15" s="43" customFormat="1">
      <c r="A2777" s="449"/>
      <c r="B2777" s="450"/>
      <c r="C2777" s="448"/>
      <c r="D2777" s="448"/>
      <c r="E2777" s="448"/>
      <c r="G2777" s="446"/>
      <c r="H2777" s="446"/>
      <c r="L2777" s="447"/>
      <c r="M2777" s="448"/>
      <c r="N2777" s="448"/>
      <c r="O2777" s="448"/>
    </row>
    <row r="2778" spans="1:15" s="43" customFormat="1">
      <c r="A2778" s="449"/>
      <c r="B2778" s="450"/>
      <c r="C2778" s="448"/>
      <c r="D2778" s="448"/>
      <c r="E2778" s="448"/>
      <c r="G2778" s="446"/>
      <c r="H2778" s="446"/>
      <c r="L2778" s="447"/>
      <c r="M2778" s="448"/>
      <c r="N2778" s="448"/>
      <c r="O2778" s="448"/>
    </row>
    <row r="2779" spans="1:15" s="43" customFormat="1">
      <c r="A2779" s="449"/>
      <c r="B2779" s="450"/>
      <c r="C2779" s="448"/>
      <c r="D2779" s="448"/>
      <c r="E2779" s="448"/>
      <c r="G2779" s="446"/>
      <c r="H2779" s="446"/>
      <c r="L2779" s="447"/>
      <c r="M2779" s="448"/>
      <c r="N2779" s="448"/>
      <c r="O2779" s="448"/>
    </row>
    <row r="2780" spans="1:15" s="43" customFormat="1">
      <c r="A2780" s="449"/>
      <c r="B2780" s="450"/>
      <c r="C2780" s="448"/>
      <c r="D2780" s="448"/>
      <c r="E2780" s="448"/>
      <c r="G2780" s="446"/>
      <c r="H2780" s="446"/>
      <c r="L2780" s="447"/>
      <c r="M2780" s="448"/>
      <c r="N2780" s="448"/>
      <c r="O2780" s="448"/>
    </row>
    <row r="2781" spans="1:15" s="43" customFormat="1">
      <c r="A2781" s="449"/>
      <c r="B2781" s="450"/>
      <c r="C2781" s="448"/>
      <c r="D2781" s="448"/>
      <c r="E2781" s="448"/>
      <c r="G2781" s="446"/>
      <c r="H2781" s="446"/>
      <c r="L2781" s="447"/>
      <c r="M2781" s="448"/>
      <c r="N2781" s="448"/>
      <c r="O2781" s="448"/>
    </row>
    <row r="2782" spans="1:15" s="43" customFormat="1">
      <c r="A2782" s="449"/>
      <c r="B2782" s="450"/>
      <c r="C2782" s="448"/>
      <c r="D2782" s="448"/>
      <c r="E2782" s="448"/>
      <c r="G2782" s="446"/>
      <c r="H2782" s="446"/>
      <c r="L2782" s="447"/>
      <c r="M2782" s="448"/>
      <c r="N2782" s="448"/>
      <c r="O2782" s="448"/>
    </row>
    <row r="2783" spans="1:15" s="43" customFormat="1">
      <c r="A2783" s="449"/>
      <c r="B2783" s="450"/>
      <c r="C2783" s="448"/>
      <c r="D2783" s="448"/>
      <c r="E2783" s="448"/>
      <c r="G2783" s="446"/>
      <c r="H2783" s="446"/>
      <c r="L2783" s="447"/>
      <c r="M2783" s="448"/>
      <c r="N2783" s="448"/>
      <c r="O2783" s="448"/>
    </row>
    <row r="2784" spans="1:15" s="43" customFormat="1">
      <c r="A2784" s="449"/>
      <c r="B2784" s="450"/>
      <c r="C2784" s="448"/>
      <c r="D2784" s="448"/>
      <c r="E2784" s="448"/>
      <c r="G2784" s="446"/>
      <c r="H2784" s="446"/>
      <c r="L2784" s="447"/>
      <c r="M2784" s="448"/>
      <c r="N2784" s="448"/>
      <c r="O2784" s="448"/>
    </row>
    <row r="2785" spans="1:15" s="43" customFormat="1">
      <c r="A2785" s="449"/>
      <c r="B2785" s="450"/>
      <c r="C2785" s="448"/>
      <c r="D2785" s="448"/>
      <c r="E2785" s="448"/>
      <c r="G2785" s="446"/>
      <c r="H2785" s="446"/>
      <c r="L2785" s="447"/>
      <c r="M2785" s="448"/>
      <c r="N2785" s="448"/>
      <c r="O2785" s="448"/>
    </row>
    <row r="2786" spans="1:15" s="43" customFormat="1">
      <c r="A2786" s="449"/>
      <c r="B2786" s="450"/>
      <c r="C2786" s="448"/>
      <c r="D2786" s="448"/>
      <c r="E2786" s="448"/>
      <c r="G2786" s="446"/>
      <c r="H2786" s="446"/>
      <c r="L2786" s="447"/>
      <c r="M2786" s="448"/>
      <c r="N2786" s="448"/>
      <c r="O2786" s="448"/>
    </row>
    <row r="2787" spans="1:15" s="43" customFormat="1">
      <c r="A2787" s="449"/>
      <c r="B2787" s="450"/>
      <c r="C2787" s="448"/>
      <c r="D2787" s="448"/>
      <c r="E2787" s="448"/>
      <c r="G2787" s="446"/>
      <c r="H2787" s="446"/>
      <c r="L2787" s="447"/>
      <c r="M2787" s="448"/>
      <c r="N2787" s="448"/>
      <c r="O2787" s="448"/>
    </row>
    <row r="2788" spans="1:15" s="43" customFormat="1">
      <c r="A2788" s="449"/>
      <c r="B2788" s="450"/>
      <c r="C2788" s="448"/>
      <c r="D2788" s="448"/>
      <c r="E2788" s="448"/>
      <c r="G2788" s="446"/>
      <c r="H2788" s="446"/>
      <c r="L2788" s="447"/>
      <c r="M2788" s="448"/>
      <c r="N2788" s="448"/>
      <c r="O2788" s="448"/>
    </row>
    <row r="2789" spans="1:15" s="43" customFormat="1">
      <c r="A2789" s="449"/>
      <c r="B2789" s="450"/>
      <c r="C2789" s="448"/>
      <c r="D2789" s="448"/>
      <c r="E2789" s="448"/>
      <c r="G2789" s="446"/>
      <c r="H2789" s="446"/>
      <c r="L2789" s="447"/>
      <c r="M2789" s="448"/>
      <c r="N2789" s="448"/>
      <c r="O2789" s="448"/>
    </row>
    <row r="2790" spans="1:15" s="43" customFormat="1">
      <c r="A2790" s="449"/>
      <c r="B2790" s="450"/>
      <c r="C2790" s="448"/>
      <c r="D2790" s="448"/>
      <c r="E2790" s="448"/>
      <c r="G2790" s="446"/>
      <c r="H2790" s="446"/>
      <c r="L2790" s="447"/>
      <c r="M2790" s="448"/>
      <c r="N2790" s="448"/>
      <c r="O2790" s="448"/>
    </row>
    <row r="2791" spans="1:15" s="43" customFormat="1">
      <c r="A2791" s="449"/>
      <c r="B2791" s="450"/>
      <c r="C2791" s="448"/>
      <c r="D2791" s="448"/>
      <c r="E2791" s="448"/>
      <c r="G2791" s="446"/>
      <c r="H2791" s="446"/>
      <c r="L2791" s="447"/>
      <c r="M2791" s="448"/>
      <c r="N2791" s="448"/>
      <c r="O2791" s="448"/>
    </row>
    <row r="2792" spans="1:15" s="43" customFormat="1">
      <c r="A2792" s="449"/>
      <c r="B2792" s="450"/>
      <c r="C2792" s="448"/>
      <c r="D2792" s="448"/>
      <c r="E2792" s="448"/>
      <c r="G2792" s="446"/>
      <c r="H2792" s="446"/>
      <c r="L2792" s="447"/>
      <c r="M2792" s="448"/>
      <c r="N2792" s="448"/>
      <c r="O2792" s="448"/>
    </row>
    <row r="2793" spans="1:15" s="43" customFormat="1">
      <c r="A2793" s="449"/>
      <c r="B2793" s="450"/>
      <c r="C2793" s="448"/>
      <c r="D2793" s="448"/>
      <c r="E2793" s="448"/>
      <c r="G2793" s="446"/>
      <c r="H2793" s="446"/>
      <c r="L2793" s="447"/>
      <c r="M2793" s="448"/>
      <c r="N2793" s="448"/>
      <c r="O2793" s="448"/>
    </row>
    <row r="2794" spans="1:15" s="43" customFormat="1">
      <c r="A2794" s="449"/>
      <c r="B2794" s="450"/>
      <c r="C2794" s="448"/>
      <c r="D2794" s="448"/>
      <c r="E2794" s="448"/>
      <c r="G2794" s="446"/>
      <c r="H2794" s="446"/>
      <c r="L2794" s="447"/>
      <c r="M2794" s="448"/>
      <c r="N2794" s="448"/>
      <c r="O2794" s="448"/>
    </row>
    <row r="2795" spans="1:15" s="43" customFormat="1">
      <c r="A2795" s="449"/>
      <c r="B2795" s="450"/>
      <c r="C2795" s="448"/>
      <c r="D2795" s="448"/>
      <c r="E2795" s="448"/>
      <c r="G2795" s="446"/>
      <c r="H2795" s="446"/>
      <c r="L2795" s="447"/>
      <c r="M2795" s="448"/>
      <c r="N2795" s="448"/>
      <c r="O2795" s="448"/>
    </row>
    <row r="2796" spans="1:15" s="43" customFormat="1">
      <c r="A2796" s="449"/>
      <c r="B2796" s="450"/>
      <c r="C2796" s="448"/>
      <c r="D2796" s="448"/>
      <c r="E2796" s="448"/>
      <c r="G2796" s="446"/>
      <c r="H2796" s="446"/>
      <c r="L2796" s="447"/>
      <c r="M2796" s="448"/>
      <c r="N2796" s="448"/>
      <c r="O2796" s="448"/>
    </row>
    <row r="2797" spans="1:15" s="43" customFormat="1">
      <c r="A2797" s="449"/>
      <c r="B2797" s="450"/>
      <c r="C2797" s="448"/>
      <c r="D2797" s="448"/>
      <c r="E2797" s="448"/>
      <c r="G2797" s="446"/>
      <c r="H2797" s="446"/>
      <c r="L2797" s="447"/>
      <c r="M2797" s="448"/>
      <c r="N2797" s="448"/>
      <c r="O2797" s="448"/>
    </row>
    <row r="2798" spans="1:15" s="43" customFormat="1">
      <c r="A2798" s="449"/>
      <c r="B2798" s="450"/>
      <c r="C2798" s="448"/>
      <c r="D2798" s="448"/>
      <c r="E2798" s="448"/>
      <c r="G2798" s="446"/>
      <c r="H2798" s="446"/>
      <c r="L2798" s="447"/>
      <c r="M2798" s="448"/>
      <c r="N2798" s="448"/>
      <c r="O2798" s="448"/>
    </row>
    <row r="2799" spans="1:15" s="43" customFormat="1">
      <c r="A2799" s="449"/>
      <c r="B2799" s="450"/>
      <c r="C2799" s="448"/>
      <c r="D2799" s="448"/>
      <c r="E2799" s="448"/>
      <c r="G2799" s="446"/>
      <c r="H2799" s="446"/>
      <c r="L2799" s="447"/>
      <c r="M2799" s="448"/>
      <c r="N2799" s="448"/>
      <c r="O2799" s="448"/>
    </row>
    <row r="2800" spans="1:15" s="43" customFormat="1">
      <c r="A2800" s="449"/>
      <c r="B2800" s="450"/>
      <c r="C2800" s="448"/>
      <c r="D2800" s="448"/>
      <c r="E2800" s="448"/>
      <c r="G2800" s="446"/>
      <c r="H2800" s="446"/>
      <c r="L2800" s="447"/>
      <c r="M2800" s="448"/>
      <c r="N2800" s="448"/>
      <c r="O2800" s="448"/>
    </row>
    <row r="2801" spans="1:15" s="43" customFormat="1">
      <c r="A2801" s="449"/>
      <c r="B2801" s="450"/>
      <c r="C2801" s="448"/>
      <c r="D2801" s="448"/>
      <c r="E2801" s="448"/>
      <c r="G2801" s="446"/>
      <c r="H2801" s="446"/>
      <c r="L2801" s="447"/>
      <c r="M2801" s="448"/>
      <c r="N2801" s="448"/>
      <c r="O2801" s="448"/>
    </row>
    <row r="2802" spans="1:15" s="43" customFormat="1">
      <c r="A2802" s="449"/>
      <c r="B2802" s="450"/>
      <c r="C2802" s="448"/>
      <c r="D2802" s="448"/>
      <c r="E2802" s="448"/>
      <c r="G2802" s="446"/>
      <c r="H2802" s="446"/>
      <c r="L2802" s="447"/>
      <c r="M2802" s="448"/>
      <c r="N2802" s="448"/>
      <c r="O2802" s="448"/>
    </row>
    <row r="2803" spans="1:15" s="43" customFormat="1">
      <c r="A2803" s="449"/>
      <c r="B2803" s="450"/>
      <c r="C2803" s="448"/>
      <c r="D2803" s="448"/>
      <c r="E2803" s="448"/>
      <c r="G2803" s="446"/>
      <c r="H2803" s="446"/>
      <c r="L2803" s="447"/>
      <c r="M2803" s="448"/>
      <c r="N2803" s="448"/>
      <c r="O2803" s="448"/>
    </row>
    <row r="2804" spans="1:15" s="43" customFormat="1">
      <c r="A2804" s="449"/>
      <c r="B2804" s="450"/>
      <c r="C2804" s="448"/>
      <c r="D2804" s="448"/>
      <c r="E2804" s="448"/>
      <c r="G2804" s="446"/>
      <c r="H2804" s="446"/>
      <c r="L2804" s="447"/>
      <c r="M2804" s="448"/>
      <c r="N2804" s="448"/>
      <c r="O2804" s="448"/>
    </row>
    <row r="2805" spans="1:15" s="43" customFormat="1">
      <c r="A2805" s="449"/>
      <c r="B2805" s="450"/>
      <c r="C2805" s="448"/>
      <c r="D2805" s="448"/>
      <c r="E2805" s="448"/>
      <c r="G2805" s="446"/>
      <c r="H2805" s="446"/>
      <c r="L2805" s="447"/>
      <c r="M2805" s="448"/>
      <c r="N2805" s="448"/>
      <c r="O2805" s="448"/>
    </row>
    <row r="2806" spans="1:15" s="43" customFormat="1">
      <c r="A2806" s="449"/>
      <c r="B2806" s="450"/>
      <c r="C2806" s="448"/>
      <c r="D2806" s="448"/>
      <c r="E2806" s="448"/>
      <c r="G2806" s="446"/>
      <c r="H2806" s="446"/>
      <c r="L2806" s="447"/>
      <c r="M2806" s="448"/>
      <c r="N2806" s="448"/>
      <c r="O2806" s="448"/>
    </row>
    <row r="2807" spans="1:15" s="43" customFormat="1">
      <c r="A2807" s="449"/>
      <c r="B2807" s="450"/>
      <c r="C2807" s="448"/>
      <c r="D2807" s="448"/>
      <c r="E2807" s="448"/>
      <c r="G2807" s="446"/>
      <c r="H2807" s="446"/>
      <c r="L2807" s="447"/>
      <c r="M2807" s="448"/>
      <c r="N2807" s="448"/>
      <c r="O2807" s="448"/>
    </row>
    <row r="2808" spans="1:15" s="43" customFormat="1">
      <c r="A2808" s="449"/>
      <c r="B2808" s="450"/>
      <c r="C2808" s="448"/>
      <c r="D2808" s="448"/>
      <c r="E2808" s="448"/>
      <c r="G2808" s="446"/>
      <c r="H2808" s="446"/>
      <c r="L2808" s="447"/>
      <c r="M2808" s="448"/>
      <c r="N2808" s="448"/>
      <c r="O2808" s="448"/>
    </row>
    <row r="2809" spans="1:15" s="43" customFormat="1">
      <c r="A2809" s="449"/>
      <c r="B2809" s="450"/>
      <c r="C2809" s="448"/>
      <c r="D2809" s="448"/>
      <c r="E2809" s="448"/>
      <c r="G2809" s="446"/>
      <c r="H2809" s="446"/>
      <c r="L2809" s="447"/>
      <c r="M2809" s="448"/>
      <c r="N2809" s="448"/>
      <c r="O2809" s="448"/>
    </row>
    <row r="2810" spans="1:15" s="43" customFormat="1">
      <c r="A2810" s="449"/>
      <c r="B2810" s="450"/>
      <c r="C2810" s="448"/>
      <c r="D2810" s="448"/>
      <c r="E2810" s="448"/>
      <c r="G2810" s="446"/>
      <c r="H2810" s="446"/>
      <c r="L2810" s="447"/>
      <c r="M2810" s="448"/>
      <c r="N2810" s="448"/>
      <c r="O2810" s="448"/>
    </row>
    <row r="2811" spans="1:15" s="43" customFormat="1">
      <c r="A2811" s="449"/>
      <c r="B2811" s="450"/>
      <c r="C2811" s="448"/>
      <c r="D2811" s="448"/>
      <c r="E2811" s="448"/>
      <c r="G2811" s="446"/>
      <c r="H2811" s="446"/>
      <c r="L2811" s="447"/>
      <c r="M2811" s="448"/>
      <c r="N2811" s="448"/>
      <c r="O2811" s="448"/>
    </row>
    <row r="2812" spans="1:15" s="43" customFormat="1">
      <c r="A2812" s="449"/>
      <c r="B2812" s="450"/>
      <c r="C2812" s="448"/>
      <c r="D2812" s="448"/>
      <c r="E2812" s="448"/>
      <c r="G2812" s="446"/>
      <c r="H2812" s="446"/>
      <c r="L2812" s="447"/>
      <c r="M2812" s="448"/>
      <c r="N2812" s="448"/>
      <c r="O2812" s="448"/>
    </row>
    <row r="2813" spans="1:15" s="43" customFormat="1">
      <c r="A2813" s="449"/>
      <c r="B2813" s="450"/>
      <c r="C2813" s="448"/>
      <c r="D2813" s="448"/>
      <c r="E2813" s="448"/>
      <c r="G2813" s="446"/>
      <c r="H2813" s="446"/>
      <c r="L2813" s="447"/>
      <c r="M2813" s="448"/>
      <c r="N2813" s="448"/>
      <c r="O2813" s="448"/>
    </row>
    <row r="2814" spans="1:15" s="43" customFormat="1">
      <c r="A2814" s="449"/>
      <c r="B2814" s="450"/>
      <c r="C2814" s="448"/>
      <c r="D2814" s="448"/>
      <c r="E2814" s="448"/>
      <c r="G2814" s="446"/>
      <c r="H2814" s="446"/>
      <c r="L2814" s="447"/>
      <c r="M2814" s="448"/>
      <c r="N2814" s="448"/>
      <c r="O2814" s="448"/>
    </row>
    <row r="2815" spans="1:15" s="43" customFormat="1">
      <c r="A2815" s="449"/>
      <c r="B2815" s="450"/>
      <c r="C2815" s="448"/>
      <c r="D2815" s="448"/>
      <c r="E2815" s="448"/>
      <c r="G2815" s="446"/>
      <c r="H2815" s="446"/>
      <c r="L2815" s="447"/>
      <c r="M2815" s="448"/>
      <c r="N2815" s="448"/>
      <c r="O2815" s="448"/>
    </row>
    <row r="2816" spans="1:15" s="43" customFormat="1">
      <c r="A2816" s="449"/>
      <c r="B2816" s="450"/>
      <c r="C2816" s="448"/>
      <c r="D2816" s="448"/>
      <c r="E2816" s="448"/>
      <c r="G2816" s="446"/>
      <c r="H2816" s="446"/>
      <c r="L2816" s="447"/>
      <c r="M2816" s="448"/>
      <c r="N2816" s="448"/>
      <c r="O2816" s="448"/>
    </row>
    <row r="2817" spans="1:15" s="43" customFormat="1">
      <c r="A2817" s="449"/>
      <c r="B2817" s="450"/>
      <c r="C2817" s="448"/>
      <c r="D2817" s="448"/>
      <c r="E2817" s="448"/>
      <c r="G2817" s="446"/>
      <c r="H2817" s="446"/>
      <c r="L2817" s="447"/>
      <c r="M2817" s="448"/>
      <c r="N2817" s="448"/>
      <c r="O2817" s="448"/>
    </row>
    <row r="2818" spans="1:15" s="43" customFormat="1">
      <c r="A2818" s="449"/>
      <c r="B2818" s="450"/>
      <c r="C2818" s="448"/>
      <c r="D2818" s="448"/>
      <c r="E2818" s="448"/>
      <c r="G2818" s="446"/>
      <c r="H2818" s="446"/>
      <c r="L2818" s="447"/>
      <c r="M2818" s="448"/>
      <c r="N2818" s="448"/>
      <c r="O2818" s="448"/>
    </row>
    <row r="2819" spans="1:15" s="43" customFormat="1">
      <c r="A2819" s="449"/>
      <c r="B2819" s="450"/>
      <c r="C2819" s="448"/>
      <c r="D2819" s="448"/>
      <c r="E2819" s="448"/>
      <c r="G2819" s="446"/>
      <c r="H2819" s="446"/>
      <c r="L2819" s="447"/>
      <c r="M2819" s="448"/>
      <c r="N2819" s="448"/>
      <c r="O2819" s="448"/>
    </row>
    <row r="2820" spans="1:15" s="43" customFormat="1">
      <c r="A2820" s="449"/>
      <c r="B2820" s="450"/>
      <c r="C2820" s="448"/>
      <c r="D2820" s="448"/>
      <c r="E2820" s="448"/>
      <c r="G2820" s="446"/>
      <c r="H2820" s="446"/>
      <c r="L2820" s="447"/>
      <c r="M2820" s="448"/>
      <c r="N2820" s="448"/>
      <c r="O2820" s="448"/>
    </row>
    <row r="2821" spans="1:15" s="43" customFormat="1">
      <c r="A2821" s="449"/>
      <c r="B2821" s="450"/>
      <c r="C2821" s="448"/>
      <c r="D2821" s="448"/>
      <c r="E2821" s="448"/>
      <c r="G2821" s="446"/>
      <c r="H2821" s="446"/>
      <c r="L2821" s="447"/>
      <c r="M2821" s="448"/>
      <c r="N2821" s="448"/>
      <c r="O2821" s="448"/>
    </row>
    <row r="2822" spans="1:15" s="43" customFormat="1">
      <c r="A2822" s="449"/>
      <c r="B2822" s="450"/>
      <c r="C2822" s="448"/>
      <c r="D2822" s="448"/>
      <c r="E2822" s="448"/>
      <c r="G2822" s="446"/>
      <c r="H2822" s="446"/>
      <c r="L2822" s="447"/>
      <c r="M2822" s="448"/>
      <c r="N2822" s="448"/>
      <c r="O2822" s="448"/>
    </row>
    <row r="2823" spans="1:15" s="43" customFormat="1">
      <c r="A2823" s="449"/>
      <c r="B2823" s="450"/>
      <c r="C2823" s="448"/>
      <c r="D2823" s="448"/>
      <c r="E2823" s="448"/>
      <c r="G2823" s="446"/>
      <c r="H2823" s="446"/>
      <c r="L2823" s="447"/>
      <c r="M2823" s="448"/>
      <c r="N2823" s="448"/>
      <c r="O2823" s="448"/>
    </row>
    <row r="2824" spans="1:15" s="43" customFormat="1">
      <c r="A2824" s="449"/>
      <c r="B2824" s="450"/>
      <c r="C2824" s="448"/>
      <c r="D2824" s="448"/>
      <c r="E2824" s="448"/>
      <c r="G2824" s="446"/>
      <c r="H2824" s="446"/>
      <c r="L2824" s="447"/>
      <c r="M2824" s="448"/>
      <c r="N2824" s="448"/>
      <c r="O2824" s="448"/>
    </row>
    <row r="2825" spans="1:15" s="43" customFormat="1">
      <c r="A2825" s="449"/>
      <c r="B2825" s="450"/>
      <c r="C2825" s="448"/>
      <c r="D2825" s="448"/>
      <c r="E2825" s="448"/>
      <c r="G2825" s="446"/>
      <c r="H2825" s="446"/>
      <c r="L2825" s="447"/>
      <c r="M2825" s="448"/>
      <c r="N2825" s="448"/>
      <c r="O2825" s="448"/>
    </row>
    <row r="2826" spans="1:15" s="43" customFormat="1">
      <c r="A2826" s="449"/>
      <c r="B2826" s="450"/>
      <c r="C2826" s="448"/>
      <c r="D2826" s="448"/>
      <c r="E2826" s="448"/>
      <c r="G2826" s="446"/>
      <c r="H2826" s="446"/>
      <c r="L2826" s="447"/>
      <c r="M2826" s="448"/>
      <c r="N2826" s="448"/>
      <c r="O2826" s="448"/>
    </row>
    <row r="2827" spans="1:15" s="43" customFormat="1">
      <c r="A2827" s="449"/>
      <c r="B2827" s="450"/>
      <c r="C2827" s="448"/>
      <c r="D2827" s="448"/>
      <c r="E2827" s="448"/>
      <c r="G2827" s="446"/>
      <c r="H2827" s="446"/>
      <c r="L2827" s="447"/>
      <c r="M2827" s="448"/>
      <c r="N2827" s="448"/>
      <c r="O2827" s="448"/>
    </row>
    <row r="2828" spans="1:15" s="43" customFormat="1">
      <c r="A2828" s="449"/>
      <c r="B2828" s="450"/>
      <c r="C2828" s="448"/>
      <c r="D2828" s="448"/>
      <c r="E2828" s="448"/>
      <c r="G2828" s="446"/>
      <c r="H2828" s="446"/>
      <c r="L2828" s="447"/>
      <c r="M2828" s="448"/>
      <c r="N2828" s="448"/>
      <c r="O2828" s="448"/>
    </row>
    <row r="2829" spans="1:15" s="43" customFormat="1">
      <c r="A2829" s="449"/>
      <c r="B2829" s="450"/>
      <c r="C2829" s="448"/>
      <c r="D2829" s="448"/>
      <c r="E2829" s="448"/>
      <c r="G2829" s="446"/>
      <c r="H2829" s="446"/>
      <c r="L2829" s="447"/>
      <c r="M2829" s="448"/>
      <c r="N2829" s="448"/>
      <c r="O2829" s="448"/>
    </row>
    <row r="2830" spans="1:15" s="43" customFormat="1">
      <c r="A2830" s="449"/>
      <c r="B2830" s="450"/>
      <c r="C2830" s="448"/>
      <c r="D2830" s="448"/>
      <c r="E2830" s="448"/>
      <c r="G2830" s="446"/>
      <c r="H2830" s="446"/>
      <c r="L2830" s="447"/>
      <c r="M2830" s="448"/>
      <c r="N2830" s="448"/>
      <c r="O2830" s="448"/>
    </row>
    <row r="2831" spans="1:15" s="43" customFormat="1">
      <c r="A2831" s="449"/>
      <c r="B2831" s="450"/>
      <c r="C2831" s="448"/>
      <c r="D2831" s="448"/>
      <c r="E2831" s="448"/>
      <c r="G2831" s="446"/>
      <c r="H2831" s="446"/>
      <c r="L2831" s="447"/>
      <c r="M2831" s="448"/>
      <c r="N2831" s="448"/>
      <c r="O2831" s="448"/>
    </row>
    <row r="2832" spans="1:15" s="43" customFormat="1">
      <c r="A2832" s="449"/>
      <c r="B2832" s="450"/>
      <c r="C2832" s="448"/>
      <c r="D2832" s="448"/>
      <c r="E2832" s="448"/>
      <c r="G2832" s="446"/>
      <c r="H2832" s="446"/>
      <c r="L2832" s="447"/>
      <c r="M2832" s="448"/>
      <c r="N2832" s="448"/>
      <c r="O2832" s="448"/>
    </row>
    <row r="2833" spans="1:15" s="43" customFormat="1">
      <c r="A2833" s="449"/>
      <c r="B2833" s="450"/>
      <c r="C2833" s="448"/>
      <c r="D2833" s="448"/>
      <c r="E2833" s="448"/>
      <c r="G2833" s="446"/>
      <c r="H2833" s="446"/>
      <c r="L2833" s="447"/>
      <c r="M2833" s="448"/>
      <c r="N2833" s="448"/>
      <c r="O2833" s="448"/>
    </row>
    <row r="2834" spans="1:15" s="43" customFormat="1">
      <c r="A2834" s="449"/>
      <c r="B2834" s="450"/>
      <c r="C2834" s="448"/>
      <c r="D2834" s="448"/>
      <c r="E2834" s="448"/>
      <c r="G2834" s="446"/>
      <c r="H2834" s="446"/>
      <c r="L2834" s="447"/>
      <c r="M2834" s="448"/>
      <c r="N2834" s="448"/>
      <c r="O2834" s="448"/>
    </row>
    <row r="2835" spans="1:15" s="43" customFormat="1">
      <c r="A2835" s="449"/>
      <c r="B2835" s="450"/>
      <c r="C2835" s="448"/>
      <c r="D2835" s="448"/>
      <c r="E2835" s="448"/>
      <c r="G2835" s="446"/>
      <c r="H2835" s="446"/>
      <c r="L2835" s="447"/>
      <c r="M2835" s="448"/>
      <c r="N2835" s="448"/>
      <c r="O2835" s="448"/>
    </row>
    <row r="2836" spans="1:15" s="43" customFormat="1">
      <c r="A2836" s="449"/>
      <c r="B2836" s="450"/>
      <c r="C2836" s="448"/>
      <c r="D2836" s="448"/>
      <c r="E2836" s="448"/>
      <c r="G2836" s="446"/>
      <c r="H2836" s="446"/>
      <c r="L2836" s="447"/>
      <c r="M2836" s="448"/>
      <c r="N2836" s="448"/>
      <c r="O2836" s="448"/>
    </row>
    <row r="2837" spans="1:15" s="43" customFormat="1">
      <c r="A2837" s="449"/>
      <c r="B2837" s="450"/>
      <c r="C2837" s="448"/>
      <c r="D2837" s="448"/>
      <c r="E2837" s="448"/>
      <c r="G2837" s="446"/>
      <c r="H2837" s="446"/>
      <c r="L2837" s="447"/>
      <c r="M2837" s="448"/>
      <c r="N2837" s="448"/>
      <c r="O2837" s="448"/>
    </row>
    <row r="2838" spans="1:15" s="43" customFormat="1">
      <c r="A2838" s="449"/>
      <c r="B2838" s="450"/>
      <c r="C2838" s="448"/>
      <c r="D2838" s="448"/>
      <c r="E2838" s="448"/>
      <c r="G2838" s="446"/>
      <c r="H2838" s="446"/>
      <c r="L2838" s="447"/>
      <c r="M2838" s="448"/>
      <c r="N2838" s="448"/>
      <c r="O2838" s="448"/>
    </row>
    <row r="2839" spans="1:15" s="43" customFormat="1">
      <c r="A2839" s="449"/>
      <c r="B2839" s="450"/>
      <c r="C2839" s="448"/>
      <c r="D2839" s="448"/>
      <c r="E2839" s="448"/>
      <c r="G2839" s="446"/>
      <c r="H2839" s="446"/>
      <c r="L2839" s="447"/>
      <c r="M2839" s="448"/>
      <c r="N2839" s="448"/>
      <c r="O2839" s="448"/>
    </row>
    <row r="2840" spans="1:15" s="43" customFormat="1">
      <c r="A2840" s="449"/>
      <c r="B2840" s="450"/>
      <c r="C2840" s="448"/>
      <c r="D2840" s="448"/>
      <c r="E2840" s="448"/>
      <c r="G2840" s="446"/>
      <c r="H2840" s="446"/>
      <c r="L2840" s="447"/>
      <c r="M2840" s="448"/>
      <c r="N2840" s="448"/>
      <c r="O2840" s="448"/>
    </row>
    <row r="2841" spans="1:15" s="43" customFormat="1">
      <c r="A2841" s="449"/>
      <c r="B2841" s="450"/>
      <c r="C2841" s="448"/>
      <c r="D2841" s="448"/>
      <c r="E2841" s="448"/>
      <c r="G2841" s="446"/>
      <c r="H2841" s="446"/>
      <c r="L2841" s="447"/>
      <c r="M2841" s="448"/>
      <c r="N2841" s="448"/>
      <c r="O2841" s="448"/>
    </row>
    <row r="2842" spans="1:15" s="43" customFormat="1">
      <c r="A2842" s="449"/>
      <c r="B2842" s="450"/>
      <c r="C2842" s="448"/>
      <c r="D2842" s="448"/>
      <c r="E2842" s="448"/>
      <c r="G2842" s="446"/>
      <c r="H2842" s="446"/>
      <c r="L2842" s="447"/>
      <c r="M2842" s="448"/>
      <c r="N2842" s="448"/>
      <c r="O2842" s="448"/>
    </row>
    <row r="2843" spans="1:15" s="43" customFormat="1">
      <c r="A2843" s="449"/>
      <c r="B2843" s="450"/>
      <c r="C2843" s="448"/>
      <c r="D2843" s="448"/>
      <c r="E2843" s="448"/>
      <c r="G2843" s="446"/>
      <c r="H2843" s="446"/>
      <c r="L2843" s="447"/>
      <c r="M2843" s="448"/>
      <c r="N2843" s="448"/>
      <c r="O2843" s="448"/>
    </row>
    <row r="2844" spans="1:15" s="43" customFormat="1">
      <c r="A2844" s="449"/>
      <c r="B2844" s="450"/>
      <c r="C2844" s="448"/>
      <c r="D2844" s="448"/>
      <c r="E2844" s="448"/>
      <c r="G2844" s="446"/>
      <c r="H2844" s="446"/>
      <c r="L2844" s="447"/>
      <c r="M2844" s="448"/>
      <c r="N2844" s="448"/>
      <c r="O2844" s="448"/>
    </row>
    <row r="2845" spans="1:15" s="43" customFormat="1">
      <c r="A2845" s="449"/>
      <c r="B2845" s="450"/>
      <c r="C2845" s="448"/>
      <c r="D2845" s="448"/>
      <c r="E2845" s="448"/>
      <c r="G2845" s="446"/>
      <c r="H2845" s="446"/>
      <c r="L2845" s="447"/>
      <c r="M2845" s="448"/>
      <c r="N2845" s="448"/>
      <c r="O2845" s="448"/>
    </row>
    <row r="2846" spans="1:15" s="43" customFormat="1">
      <c r="A2846" s="449"/>
      <c r="B2846" s="450"/>
      <c r="C2846" s="448"/>
      <c r="D2846" s="448"/>
      <c r="E2846" s="448"/>
      <c r="G2846" s="446"/>
      <c r="H2846" s="446"/>
      <c r="L2846" s="447"/>
      <c r="M2846" s="448"/>
      <c r="N2846" s="448"/>
      <c r="O2846" s="448"/>
    </row>
    <row r="2847" spans="1:15" s="43" customFormat="1">
      <c r="A2847" s="449"/>
      <c r="B2847" s="450"/>
      <c r="C2847" s="448"/>
      <c r="D2847" s="448"/>
      <c r="E2847" s="448"/>
      <c r="G2847" s="446"/>
      <c r="H2847" s="446"/>
      <c r="L2847" s="447"/>
      <c r="M2847" s="448"/>
      <c r="N2847" s="448"/>
      <c r="O2847" s="448"/>
    </row>
    <row r="2848" spans="1:15" s="43" customFormat="1">
      <c r="A2848" s="449"/>
      <c r="B2848" s="450"/>
      <c r="C2848" s="448"/>
      <c r="D2848" s="448"/>
      <c r="E2848" s="448"/>
      <c r="G2848" s="446"/>
      <c r="H2848" s="446"/>
      <c r="L2848" s="447"/>
      <c r="M2848" s="448"/>
      <c r="N2848" s="448"/>
      <c r="O2848" s="448"/>
    </row>
    <row r="2849" spans="1:15" s="43" customFormat="1">
      <c r="A2849" s="449"/>
      <c r="B2849" s="450"/>
      <c r="C2849" s="448"/>
      <c r="D2849" s="448"/>
      <c r="E2849" s="448"/>
      <c r="G2849" s="446"/>
      <c r="H2849" s="446"/>
      <c r="L2849" s="447"/>
      <c r="M2849" s="448"/>
      <c r="N2849" s="448"/>
      <c r="O2849" s="448"/>
    </row>
    <row r="2850" spans="1:15" s="43" customFormat="1">
      <c r="A2850" s="449"/>
      <c r="B2850" s="450"/>
      <c r="C2850" s="448"/>
      <c r="D2850" s="448"/>
      <c r="E2850" s="448"/>
      <c r="G2850" s="446"/>
      <c r="H2850" s="446"/>
      <c r="L2850" s="447"/>
      <c r="M2850" s="448"/>
      <c r="N2850" s="448"/>
      <c r="O2850" s="448"/>
    </row>
    <row r="2851" spans="1:15" s="43" customFormat="1">
      <c r="A2851" s="449"/>
      <c r="B2851" s="450"/>
      <c r="C2851" s="448"/>
      <c r="D2851" s="448"/>
      <c r="E2851" s="448"/>
      <c r="G2851" s="446"/>
      <c r="H2851" s="446"/>
      <c r="L2851" s="447"/>
      <c r="M2851" s="448"/>
      <c r="N2851" s="448"/>
      <c r="O2851" s="448"/>
    </row>
    <row r="2852" spans="1:15" s="43" customFormat="1">
      <c r="A2852" s="449"/>
      <c r="B2852" s="450"/>
      <c r="C2852" s="448"/>
      <c r="D2852" s="448"/>
      <c r="E2852" s="448"/>
      <c r="G2852" s="446"/>
      <c r="H2852" s="446"/>
      <c r="L2852" s="447"/>
      <c r="M2852" s="448"/>
      <c r="N2852" s="448"/>
      <c r="O2852" s="448"/>
    </row>
    <row r="2853" spans="1:15" s="43" customFormat="1">
      <c r="A2853" s="449"/>
      <c r="B2853" s="450"/>
      <c r="C2853" s="448"/>
      <c r="D2853" s="448"/>
      <c r="E2853" s="448"/>
      <c r="G2853" s="446"/>
      <c r="H2853" s="446"/>
      <c r="L2853" s="447"/>
      <c r="M2853" s="448"/>
      <c r="N2853" s="448"/>
      <c r="O2853" s="448"/>
    </row>
    <row r="2854" spans="1:15" s="43" customFormat="1">
      <c r="A2854" s="449"/>
      <c r="B2854" s="450"/>
      <c r="C2854" s="448"/>
      <c r="D2854" s="448"/>
      <c r="E2854" s="448"/>
      <c r="G2854" s="446"/>
      <c r="H2854" s="446"/>
      <c r="L2854" s="447"/>
      <c r="M2854" s="448"/>
      <c r="N2854" s="448"/>
      <c r="O2854" s="448"/>
    </row>
    <row r="2855" spans="1:15" s="43" customFormat="1">
      <c r="A2855" s="449"/>
      <c r="B2855" s="450"/>
      <c r="C2855" s="448"/>
      <c r="D2855" s="448"/>
      <c r="E2855" s="448"/>
      <c r="G2855" s="446"/>
      <c r="H2855" s="446"/>
      <c r="L2855" s="447"/>
      <c r="M2855" s="448"/>
      <c r="N2855" s="448"/>
      <c r="O2855" s="448"/>
    </row>
    <row r="2856" spans="1:15" s="43" customFormat="1">
      <c r="A2856" s="449"/>
      <c r="B2856" s="450"/>
      <c r="C2856" s="448"/>
      <c r="D2856" s="448"/>
      <c r="E2856" s="448"/>
      <c r="G2856" s="446"/>
      <c r="H2856" s="446"/>
      <c r="L2856" s="447"/>
      <c r="M2856" s="448"/>
      <c r="N2856" s="448"/>
      <c r="O2856" s="448"/>
    </row>
    <row r="2857" spans="1:15" s="43" customFormat="1">
      <c r="A2857" s="449"/>
      <c r="B2857" s="450"/>
      <c r="C2857" s="448"/>
      <c r="D2857" s="448"/>
      <c r="E2857" s="448"/>
      <c r="G2857" s="446"/>
      <c r="H2857" s="446"/>
      <c r="L2857" s="447"/>
      <c r="M2857" s="448"/>
      <c r="N2857" s="448"/>
      <c r="O2857" s="448"/>
    </row>
    <row r="2858" spans="1:15" s="43" customFormat="1">
      <c r="A2858" s="449"/>
      <c r="B2858" s="450"/>
      <c r="C2858" s="448"/>
      <c r="D2858" s="448"/>
      <c r="E2858" s="448"/>
      <c r="G2858" s="446"/>
      <c r="H2858" s="446"/>
      <c r="L2858" s="447"/>
      <c r="M2858" s="448"/>
      <c r="N2858" s="448"/>
      <c r="O2858" s="448"/>
    </row>
    <row r="2859" spans="1:15" s="43" customFormat="1">
      <c r="A2859" s="449"/>
      <c r="B2859" s="450"/>
      <c r="C2859" s="448"/>
      <c r="D2859" s="448"/>
      <c r="E2859" s="448"/>
      <c r="G2859" s="446"/>
      <c r="H2859" s="446"/>
      <c r="L2859" s="447"/>
      <c r="M2859" s="448"/>
      <c r="N2859" s="448"/>
      <c r="O2859" s="448"/>
    </row>
    <row r="2860" spans="1:15" s="43" customFormat="1">
      <c r="A2860" s="449"/>
      <c r="B2860" s="450"/>
      <c r="C2860" s="448"/>
      <c r="D2860" s="448"/>
      <c r="E2860" s="448"/>
      <c r="G2860" s="446"/>
      <c r="H2860" s="446"/>
      <c r="L2860" s="447"/>
      <c r="M2860" s="448"/>
      <c r="N2860" s="448"/>
      <c r="O2860" s="448"/>
    </row>
    <row r="2861" spans="1:15" s="43" customFormat="1">
      <c r="A2861" s="449"/>
      <c r="B2861" s="450"/>
      <c r="C2861" s="448"/>
      <c r="D2861" s="448"/>
      <c r="E2861" s="448"/>
      <c r="G2861" s="446"/>
      <c r="H2861" s="446"/>
      <c r="L2861" s="447"/>
      <c r="M2861" s="448"/>
      <c r="N2861" s="448"/>
      <c r="O2861" s="448"/>
    </row>
    <row r="2862" spans="1:15" s="43" customFormat="1">
      <c r="A2862" s="449"/>
      <c r="B2862" s="450"/>
      <c r="C2862" s="448"/>
      <c r="D2862" s="448"/>
      <c r="E2862" s="448"/>
      <c r="G2862" s="446"/>
      <c r="H2862" s="446"/>
      <c r="L2862" s="447"/>
      <c r="M2862" s="448"/>
      <c r="N2862" s="448"/>
      <c r="O2862" s="448"/>
    </row>
    <row r="2863" spans="1:15" s="43" customFormat="1">
      <c r="A2863" s="449"/>
      <c r="B2863" s="450"/>
      <c r="C2863" s="448"/>
      <c r="D2863" s="448"/>
      <c r="E2863" s="448"/>
      <c r="G2863" s="446"/>
      <c r="H2863" s="446"/>
      <c r="L2863" s="447"/>
      <c r="M2863" s="448"/>
      <c r="N2863" s="448"/>
      <c r="O2863" s="448"/>
    </row>
    <row r="2864" spans="1:15" s="43" customFormat="1">
      <c r="A2864" s="449"/>
      <c r="B2864" s="450"/>
      <c r="C2864" s="448"/>
      <c r="D2864" s="448"/>
      <c r="E2864" s="448"/>
      <c r="G2864" s="446"/>
      <c r="H2864" s="446"/>
      <c r="L2864" s="447"/>
      <c r="M2864" s="448"/>
      <c r="N2864" s="448"/>
      <c r="O2864" s="448"/>
    </row>
    <row r="2865" spans="1:15" s="43" customFormat="1">
      <c r="A2865" s="449"/>
      <c r="B2865" s="450"/>
      <c r="C2865" s="448"/>
      <c r="D2865" s="448"/>
      <c r="E2865" s="448"/>
      <c r="G2865" s="446"/>
      <c r="H2865" s="446"/>
      <c r="L2865" s="447"/>
      <c r="M2865" s="448"/>
      <c r="N2865" s="448"/>
      <c r="O2865" s="448"/>
    </row>
    <row r="2866" spans="1:15" s="43" customFormat="1">
      <c r="A2866" s="449"/>
      <c r="B2866" s="450"/>
      <c r="C2866" s="448"/>
      <c r="D2866" s="448"/>
      <c r="E2866" s="448"/>
      <c r="G2866" s="446"/>
      <c r="H2866" s="446"/>
      <c r="L2866" s="447"/>
      <c r="M2866" s="448"/>
      <c r="N2866" s="448"/>
      <c r="O2866" s="448"/>
    </row>
    <row r="2867" spans="1:15" s="43" customFormat="1">
      <c r="A2867" s="449"/>
      <c r="B2867" s="450"/>
      <c r="C2867" s="448"/>
      <c r="D2867" s="448"/>
      <c r="E2867" s="448"/>
      <c r="G2867" s="446"/>
      <c r="H2867" s="446"/>
      <c r="L2867" s="447"/>
      <c r="M2867" s="448"/>
      <c r="N2867" s="448"/>
      <c r="O2867" s="448"/>
    </row>
    <row r="2868" spans="1:15" s="43" customFormat="1">
      <c r="A2868" s="449"/>
      <c r="B2868" s="450"/>
      <c r="C2868" s="448"/>
      <c r="D2868" s="448"/>
      <c r="E2868" s="448"/>
      <c r="G2868" s="446"/>
      <c r="H2868" s="446"/>
      <c r="L2868" s="447"/>
      <c r="M2868" s="448"/>
      <c r="N2868" s="448"/>
      <c r="O2868" s="448"/>
    </row>
    <row r="2869" spans="1:15" s="43" customFormat="1">
      <c r="A2869" s="449"/>
      <c r="B2869" s="450"/>
      <c r="C2869" s="448"/>
      <c r="D2869" s="448"/>
      <c r="E2869" s="448"/>
      <c r="G2869" s="446"/>
      <c r="H2869" s="446"/>
      <c r="L2869" s="447"/>
      <c r="M2869" s="448"/>
      <c r="N2869" s="448"/>
      <c r="O2869" s="448"/>
    </row>
    <row r="2870" spans="1:15" s="43" customFormat="1">
      <c r="A2870" s="449"/>
      <c r="B2870" s="450"/>
      <c r="C2870" s="448"/>
      <c r="D2870" s="448"/>
      <c r="E2870" s="448"/>
      <c r="G2870" s="446"/>
      <c r="H2870" s="446"/>
      <c r="L2870" s="447"/>
      <c r="M2870" s="448"/>
      <c r="N2870" s="448"/>
      <c r="O2870" s="448"/>
    </row>
    <row r="2871" spans="1:15" s="43" customFormat="1">
      <c r="A2871" s="449"/>
      <c r="B2871" s="450"/>
      <c r="C2871" s="448"/>
      <c r="D2871" s="448"/>
      <c r="E2871" s="448"/>
      <c r="G2871" s="446"/>
      <c r="H2871" s="446"/>
      <c r="L2871" s="447"/>
      <c r="M2871" s="448"/>
      <c r="N2871" s="448"/>
      <c r="O2871" s="448"/>
    </row>
    <row r="2872" spans="1:15" s="43" customFormat="1">
      <c r="A2872" s="449"/>
      <c r="B2872" s="450"/>
      <c r="C2872" s="448"/>
      <c r="D2872" s="448"/>
      <c r="E2872" s="448"/>
      <c r="G2872" s="446"/>
      <c r="H2872" s="446"/>
      <c r="L2872" s="447"/>
      <c r="M2872" s="448"/>
      <c r="N2872" s="448"/>
      <c r="O2872" s="448"/>
    </row>
    <row r="2873" spans="1:15" s="43" customFormat="1">
      <c r="A2873" s="449"/>
      <c r="B2873" s="450"/>
      <c r="C2873" s="448"/>
      <c r="D2873" s="448"/>
      <c r="E2873" s="448"/>
      <c r="G2873" s="446"/>
      <c r="H2873" s="446"/>
      <c r="L2873" s="447"/>
      <c r="M2873" s="448"/>
      <c r="N2873" s="448"/>
      <c r="O2873" s="448"/>
    </row>
    <row r="2874" spans="1:15" s="43" customFormat="1">
      <c r="A2874" s="449"/>
      <c r="B2874" s="450"/>
      <c r="C2874" s="448"/>
      <c r="D2874" s="448"/>
      <c r="E2874" s="448"/>
      <c r="G2874" s="446"/>
      <c r="H2874" s="446"/>
      <c r="L2874" s="447"/>
      <c r="M2874" s="448"/>
      <c r="N2874" s="448"/>
      <c r="O2874" s="448"/>
    </row>
    <row r="2875" spans="1:15" s="43" customFormat="1">
      <c r="A2875" s="449"/>
      <c r="B2875" s="450"/>
      <c r="C2875" s="448"/>
      <c r="D2875" s="448"/>
      <c r="E2875" s="448"/>
      <c r="G2875" s="446"/>
      <c r="H2875" s="446"/>
      <c r="L2875" s="447"/>
      <c r="M2875" s="448"/>
      <c r="N2875" s="448"/>
      <c r="O2875" s="448"/>
    </row>
    <row r="2876" spans="1:15" s="43" customFormat="1">
      <c r="A2876" s="449"/>
      <c r="B2876" s="450"/>
      <c r="C2876" s="448"/>
      <c r="D2876" s="448"/>
      <c r="E2876" s="448"/>
      <c r="G2876" s="446"/>
      <c r="H2876" s="446"/>
      <c r="L2876" s="447"/>
      <c r="M2876" s="448"/>
      <c r="N2876" s="448"/>
      <c r="O2876" s="448"/>
    </row>
    <row r="2877" spans="1:15" s="43" customFormat="1">
      <c r="A2877" s="449"/>
      <c r="B2877" s="450"/>
      <c r="C2877" s="448"/>
      <c r="D2877" s="448"/>
      <c r="E2877" s="448"/>
      <c r="G2877" s="446"/>
      <c r="H2877" s="446"/>
      <c r="L2877" s="447"/>
      <c r="M2877" s="448"/>
      <c r="N2877" s="448"/>
      <c r="O2877" s="448"/>
    </row>
    <row r="2878" spans="1:15" s="43" customFormat="1">
      <c r="A2878" s="449"/>
      <c r="B2878" s="450"/>
      <c r="C2878" s="448"/>
      <c r="D2878" s="448"/>
      <c r="E2878" s="448"/>
      <c r="G2878" s="446"/>
      <c r="H2878" s="446"/>
      <c r="L2878" s="447"/>
      <c r="M2878" s="448"/>
      <c r="N2878" s="448"/>
      <c r="O2878" s="448"/>
    </row>
    <row r="2879" spans="1:15" s="43" customFormat="1">
      <c r="A2879" s="449"/>
      <c r="B2879" s="450"/>
      <c r="C2879" s="448"/>
      <c r="D2879" s="448"/>
      <c r="E2879" s="448"/>
      <c r="G2879" s="446"/>
      <c r="H2879" s="446"/>
      <c r="L2879" s="447"/>
      <c r="M2879" s="448"/>
      <c r="N2879" s="448"/>
      <c r="O2879" s="448"/>
    </row>
    <row r="2880" spans="1:15" s="43" customFormat="1">
      <c r="A2880" s="449"/>
      <c r="B2880" s="450"/>
      <c r="C2880" s="448"/>
      <c r="D2880" s="448"/>
      <c r="E2880" s="448"/>
      <c r="G2880" s="446"/>
      <c r="H2880" s="446"/>
      <c r="L2880" s="447"/>
      <c r="M2880" s="448"/>
      <c r="N2880" s="448"/>
      <c r="O2880" s="448"/>
    </row>
    <row r="2881" spans="1:15" s="43" customFormat="1">
      <c r="A2881" s="449"/>
      <c r="B2881" s="450"/>
      <c r="C2881" s="448"/>
      <c r="D2881" s="448"/>
      <c r="E2881" s="448"/>
      <c r="G2881" s="446"/>
      <c r="H2881" s="446"/>
      <c r="L2881" s="447"/>
      <c r="M2881" s="448"/>
      <c r="N2881" s="448"/>
      <c r="O2881" s="448"/>
    </row>
    <row r="2882" spans="1:15" s="43" customFormat="1">
      <c r="A2882" s="449"/>
      <c r="B2882" s="450"/>
      <c r="C2882" s="448"/>
      <c r="D2882" s="448"/>
      <c r="E2882" s="448"/>
      <c r="G2882" s="446"/>
      <c r="H2882" s="446"/>
      <c r="L2882" s="447"/>
      <c r="M2882" s="448"/>
      <c r="N2882" s="448"/>
      <c r="O2882" s="448"/>
    </row>
    <row r="2883" spans="1:15" s="43" customFormat="1">
      <c r="A2883" s="449"/>
      <c r="B2883" s="450"/>
      <c r="C2883" s="448"/>
      <c r="D2883" s="448"/>
      <c r="E2883" s="448"/>
      <c r="G2883" s="446"/>
      <c r="H2883" s="446"/>
      <c r="L2883" s="447"/>
      <c r="M2883" s="448"/>
      <c r="N2883" s="448"/>
      <c r="O2883" s="448"/>
    </row>
    <row r="2884" spans="1:15" s="43" customFormat="1">
      <c r="A2884" s="449"/>
      <c r="B2884" s="450"/>
      <c r="C2884" s="448"/>
      <c r="D2884" s="448"/>
      <c r="E2884" s="448"/>
      <c r="G2884" s="446"/>
      <c r="H2884" s="446"/>
      <c r="L2884" s="447"/>
      <c r="M2884" s="448"/>
      <c r="N2884" s="448"/>
      <c r="O2884" s="448"/>
    </row>
    <row r="2885" spans="1:15" s="43" customFormat="1">
      <c r="A2885" s="449"/>
      <c r="B2885" s="450"/>
      <c r="C2885" s="448"/>
      <c r="D2885" s="448"/>
      <c r="E2885" s="448"/>
      <c r="G2885" s="446"/>
      <c r="H2885" s="446"/>
      <c r="L2885" s="447"/>
      <c r="M2885" s="448"/>
      <c r="N2885" s="448"/>
      <c r="O2885" s="448"/>
    </row>
    <row r="2886" spans="1:15" s="43" customFormat="1">
      <c r="A2886" s="449"/>
      <c r="B2886" s="450"/>
      <c r="C2886" s="448"/>
      <c r="D2886" s="448"/>
      <c r="E2886" s="448"/>
      <c r="G2886" s="446"/>
      <c r="H2886" s="446"/>
      <c r="L2886" s="447"/>
      <c r="M2886" s="448"/>
      <c r="N2886" s="448"/>
      <c r="O2886" s="448"/>
    </row>
    <row r="2887" spans="1:15" s="43" customFormat="1">
      <c r="A2887" s="449"/>
      <c r="B2887" s="450"/>
      <c r="C2887" s="448"/>
      <c r="D2887" s="448"/>
      <c r="E2887" s="448"/>
      <c r="G2887" s="446"/>
      <c r="H2887" s="446"/>
      <c r="L2887" s="447"/>
      <c r="M2887" s="448"/>
      <c r="N2887" s="448"/>
      <c r="O2887" s="448"/>
    </row>
    <row r="2888" spans="1:15" s="43" customFormat="1">
      <c r="A2888" s="449"/>
      <c r="B2888" s="450"/>
      <c r="C2888" s="448"/>
      <c r="D2888" s="448"/>
      <c r="E2888" s="448"/>
      <c r="G2888" s="446"/>
      <c r="H2888" s="446"/>
      <c r="L2888" s="447"/>
      <c r="M2888" s="448"/>
      <c r="N2888" s="448"/>
      <c r="O2888" s="448"/>
    </row>
    <row r="2889" spans="1:15" s="43" customFormat="1">
      <c r="A2889" s="449"/>
      <c r="B2889" s="450"/>
      <c r="C2889" s="448"/>
      <c r="D2889" s="448"/>
      <c r="E2889" s="448"/>
      <c r="G2889" s="446"/>
      <c r="H2889" s="446"/>
      <c r="L2889" s="447"/>
      <c r="M2889" s="448"/>
      <c r="N2889" s="448"/>
      <c r="O2889" s="448"/>
    </row>
    <row r="2890" spans="1:15" s="43" customFormat="1">
      <c r="A2890" s="449"/>
      <c r="B2890" s="450"/>
      <c r="C2890" s="448"/>
      <c r="D2890" s="448"/>
      <c r="E2890" s="448"/>
      <c r="G2890" s="446"/>
      <c r="H2890" s="446"/>
      <c r="L2890" s="447"/>
      <c r="M2890" s="448"/>
      <c r="N2890" s="448"/>
      <c r="O2890" s="448"/>
    </row>
    <row r="2891" spans="1:15" s="43" customFormat="1">
      <c r="A2891" s="449"/>
      <c r="B2891" s="450"/>
      <c r="C2891" s="448"/>
      <c r="D2891" s="448"/>
      <c r="E2891" s="448"/>
      <c r="G2891" s="446"/>
      <c r="H2891" s="446"/>
      <c r="L2891" s="447"/>
      <c r="M2891" s="448"/>
      <c r="N2891" s="448"/>
      <c r="O2891" s="448"/>
    </row>
    <row r="2892" spans="1:15" s="43" customFormat="1">
      <c r="A2892" s="449"/>
      <c r="B2892" s="450"/>
      <c r="C2892" s="448"/>
      <c r="D2892" s="448"/>
      <c r="E2892" s="448"/>
      <c r="G2892" s="446"/>
      <c r="H2892" s="446"/>
      <c r="L2892" s="447"/>
      <c r="M2892" s="448"/>
      <c r="N2892" s="448"/>
      <c r="O2892" s="448"/>
    </row>
    <row r="2893" spans="1:15" s="43" customFormat="1">
      <c r="A2893" s="449"/>
      <c r="B2893" s="450"/>
      <c r="C2893" s="448"/>
      <c r="D2893" s="448"/>
      <c r="E2893" s="448"/>
      <c r="G2893" s="446"/>
      <c r="H2893" s="446"/>
      <c r="L2893" s="447"/>
      <c r="M2893" s="448"/>
      <c r="N2893" s="448"/>
      <c r="O2893" s="448"/>
    </row>
    <row r="2894" spans="1:15" s="43" customFormat="1">
      <c r="A2894" s="449"/>
      <c r="B2894" s="450"/>
      <c r="C2894" s="448"/>
      <c r="D2894" s="448"/>
      <c r="E2894" s="448"/>
      <c r="G2894" s="446"/>
      <c r="H2894" s="446"/>
      <c r="L2894" s="447"/>
      <c r="M2894" s="448"/>
      <c r="N2894" s="448"/>
      <c r="O2894" s="448"/>
    </row>
    <row r="2895" spans="1:15" s="43" customFormat="1">
      <c r="A2895" s="449"/>
      <c r="B2895" s="450"/>
      <c r="C2895" s="448"/>
      <c r="D2895" s="448"/>
      <c r="E2895" s="448"/>
      <c r="G2895" s="446"/>
      <c r="H2895" s="446"/>
      <c r="L2895" s="447"/>
      <c r="M2895" s="448"/>
      <c r="N2895" s="448"/>
      <c r="O2895" s="448"/>
    </row>
    <row r="2896" spans="1:15" s="43" customFormat="1">
      <c r="A2896" s="449"/>
      <c r="B2896" s="450"/>
      <c r="C2896" s="448"/>
      <c r="D2896" s="448"/>
      <c r="E2896" s="448"/>
      <c r="G2896" s="446"/>
      <c r="H2896" s="446"/>
      <c r="L2896" s="447"/>
      <c r="M2896" s="448"/>
      <c r="N2896" s="448"/>
      <c r="O2896" s="448"/>
    </row>
    <row r="2897" spans="1:15" s="43" customFormat="1">
      <c r="A2897" s="449"/>
      <c r="B2897" s="450"/>
      <c r="C2897" s="448"/>
      <c r="D2897" s="448"/>
      <c r="E2897" s="448"/>
      <c r="G2897" s="446"/>
      <c r="H2897" s="446"/>
      <c r="L2897" s="447"/>
      <c r="M2897" s="448"/>
      <c r="N2897" s="448"/>
      <c r="O2897" s="448"/>
    </row>
    <row r="2898" spans="1:15" s="43" customFormat="1">
      <c r="A2898" s="449"/>
      <c r="B2898" s="450"/>
      <c r="C2898" s="448"/>
      <c r="D2898" s="448"/>
      <c r="E2898" s="448"/>
      <c r="G2898" s="446"/>
      <c r="H2898" s="446"/>
      <c r="L2898" s="447"/>
      <c r="M2898" s="448"/>
      <c r="N2898" s="448"/>
      <c r="O2898" s="448"/>
    </row>
    <row r="2899" spans="1:15" s="43" customFormat="1">
      <c r="A2899" s="449"/>
      <c r="B2899" s="450"/>
      <c r="C2899" s="448"/>
      <c r="D2899" s="448"/>
      <c r="E2899" s="448"/>
      <c r="G2899" s="446"/>
      <c r="H2899" s="446"/>
      <c r="L2899" s="447"/>
      <c r="M2899" s="448"/>
      <c r="N2899" s="448"/>
      <c r="O2899" s="448"/>
    </row>
    <row r="2900" spans="1:15" s="43" customFormat="1">
      <c r="A2900" s="449"/>
      <c r="B2900" s="450"/>
      <c r="C2900" s="448"/>
      <c r="D2900" s="448"/>
      <c r="E2900" s="448"/>
      <c r="G2900" s="446"/>
      <c r="H2900" s="446"/>
      <c r="L2900" s="447"/>
      <c r="M2900" s="448"/>
      <c r="N2900" s="448"/>
      <c r="O2900" s="448"/>
    </row>
    <row r="2901" spans="1:15" s="43" customFormat="1">
      <c r="A2901" s="449"/>
      <c r="B2901" s="450"/>
      <c r="C2901" s="448"/>
      <c r="D2901" s="448"/>
      <c r="E2901" s="448"/>
      <c r="G2901" s="446"/>
      <c r="H2901" s="446"/>
      <c r="L2901" s="447"/>
      <c r="M2901" s="448"/>
      <c r="N2901" s="448"/>
      <c r="O2901" s="448"/>
    </row>
    <row r="2902" spans="1:15" s="43" customFormat="1">
      <c r="A2902" s="449"/>
      <c r="B2902" s="450"/>
      <c r="C2902" s="448"/>
      <c r="D2902" s="448"/>
      <c r="E2902" s="448"/>
      <c r="G2902" s="446"/>
      <c r="H2902" s="446"/>
      <c r="L2902" s="447"/>
      <c r="M2902" s="448"/>
      <c r="N2902" s="448"/>
      <c r="O2902" s="448"/>
    </row>
    <row r="2903" spans="1:15" s="43" customFormat="1">
      <c r="A2903" s="449"/>
      <c r="B2903" s="450"/>
      <c r="C2903" s="448"/>
      <c r="D2903" s="448"/>
      <c r="E2903" s="448"/>
      <c r="G2903" s="446"/>
      <c r="H2903" s="446"/>
      <c r="L2903" s="447"/>
      <c r="M2903" s="448"/>
      <c r="N2903" s="448"/>
      <c r="O2903" s="448"/>
    </row>
    <row r="2904" spans="1:15" s="43" customFormat="1">
      <c r="A2904" s="449"/>
      <c r="B2904" s="450"/>
      <c r="C2904" s="448"/>
      <c r="D2904" s="448"/>
      <c r="E2904" s="448"/>
      <c r="G2904" s="446"/>
      <c r="H2904" s="446"/>
      <c r="L2904" s="447"/>
      <c r="M2904" s="448"/>
      <c r="N2904" s="448"/>
      <c r="O2904" s="448"/>
    </row>
    <row r="2905" spans="1:15" s="43" customFormat="1">
      <c r="A2905" s="449"/>
      <c r="B2905" s="450"/>
      <c r="C2905" s="448"/>
      <c r="D2905" s="448"/>
      <c r="E2905" s="448"/>
      <c r="G2905" s="446"/>
      <c r="H2905" s="446"/>
      <c r="L2905" s="447"/>
      <c r="M2905" s="448"/>
      <c r="N2905" s="448"/>
      <c r="O2905" s="448"/>
    </row>
    <row r="2906" spans="1:15" s="43" customFormat="1">
      <c r="A2906" s="449"/>
      <c r="B2906" s="450"/>
      <c r="C2906" s="448"/>
      <c r="D2906" s="448"/>
      <c r="E2906" s="448"/>
      <c r="G2906" s="446"/>
      <c r="H2906" s="446"/>
      <c r="L2906" s="447"/>
      <c r="M2906" s="448"/>
      <c r="N2906" s="448"/>
      <c r="O2906" s="448"/>
    </row>
    <row r="2907" spans="1:15" s="43" customFormat="1">
      <c r="A2907" s="449"/>
      <c r="B2907" s="450"/>
      <c r="C2907" s="448"/>
      <c r="D2907" s="448"/>
      <c r="E2907" s="448"/>
      <c r="G2907" s="446"/>
      <c r="H2907" s="446"/>
      <c r="L2907" s="447"/>
      <c r="M2907" s="448"/>
      <c r="N2907" s="448"/>
      <c r="O2907" s="448"/>
    </row>
    <row r="2908" spans="1:15" s="43" customFormat="1">
      <c r="A2908" s="449"/>
      <c r="B2908" s="450"/>
      <c r="C2908" s="448"/>
      <c r="D2908" s="448"/>
      <c r="E2908" s="448"/>
      <c r="G2908" s="446"/>
      <c r="H2908" s="446"/>
      <c r="L2908" s="447"/>
      <c r="M2908" s="448"/>
      <c r="N2908" s="448"/>
      <c r="O2908" s="448"/>
    </row>
    <row r="2909" spans="1:15" s="43" customFormat="1">
      <c r="A2909" s="449"/>
      <c r="B2909" s="450"/>
      <c r="C2909" s="448"/>
      <c r="D2909" s="448"/>
      <c r="E2909" s="448"/>
      <c r="G2909" s="446"/>
      <c r="H2909" s="446"/>
      <c r="L2909" s="447"/>
      <c r="M2909" s="448"/>
      <c r="N2909" s="448"/>
      <c r="O2909" s="448"/>
    </row>
    <row r="2910" spans="1:15" s="43" customFormat="1">
      <c r="A2910" s="449"/>
      <c r="B2910" s="450"/>
      <c r="C2910" s="448"/>
      <c r="D2910" s="448"/>
      <c r="E2910" s="448"/>
      <c r="G2910" s="446"/>
      <c r="H2910" s="446"/>
      <c r="L2910" s="447"/>
      <c r="M2910" s="448"/>
      <c r="N2910" s="448"/>
      <c r="O2910" s="448"/>
    </row>
    <row r="2911" spans="1:15" s="43" customFormat="1">
      <c r="A2911" s="449"/>
      <c r="B2911" s="450"/>
      <c r="C2911" s="448"/>
      <c r="D2911" s="448"/>
      <c r="E2911" s="448"/>
      <c r="G2911" s="446"/>
      <c r="H2911" s="446"/>
      <c r="L2911" s="447"/>
      <c r="M2911" s="448"/>
      <c r="N2911" s="448"/>
      <c r="O2911" s="448"/>
    </row>
    <row r="2912" spans="1:15" s="43" customFormat="1">
      <c r="A2912" s="449"/>
      <c r="B2912" s="450"/>
      <c r="C2912" s="448"/>
      <c r="D2912" s="448"/>
      <c r="E2912" s="448"/>
      <c r="G2912" s="446"/>
      <c r="H2912" s="446"/>
      <c r="L2912" s="447"/>
      <c r="M2912" s="448"/>
      <c r="N2912" s="448"/>
      <c r="O2912" s="448"/>
    </row>
    <row r="2913" spans="1:15" s="43" customFormat="1">
      <c r="A2913" s="449"/>
      <c r="B2913" s="450"/>
      <c r="C2913" s="448"/>
      <c r="D2913" s="448"/>
      <c r="E2913" s="448"/>
      <c r="G2913" s="446"/>
      <c r="H2913" s="446"/>
      <c r="L2913" s="447"/>
      <c r="M2913" s="448"/>
      <c r="N2913" s="448"/>
      <c r="O2913" s="448"/>
    </row>
    <row r="2914" spans="1:15" s="43" customFormat="1">
      <c r="A2914" s="449"/>
      <c r="B2914" s="450"/>
      <c r="C2914" s="448"/>
      <c r="D2914" s="448"/>
      <c r="E2914" s="448"/>
      <c r="G2914" s="446"/>
      <c r="H2914" s="446"/>
      <c r="L2914" s="447"/>
      <c r="M2914" s="448"/>
      <c r="N2914" s="448"/>
      <c r="O2914" s="448"/>
    </row>
    <row r="2915" spans="1:15" s="43" customFormat="1">
      <c r="A2915" s="449"/>
      <c r="B2915" s="450"/>
      <c r="C2915" s="448"/>
      <c r="D2915" s="448"/>
      <c r="E2915" s="448"/>
      <c r="G2915" s="446"/>
      <c r="H2915" s="446"/>
      <c r="L2915" s="447"/>
      <c r="M2915" s="448"/>
      <c r="N2915" s="448"/>
      <c r="O2915" s="448"/>
    </row>
    <row r="2916" spans="1:15" s="43" customFormat="1">
      <c r="A2916" s="449"/>
      <c r="B2916" s="450"/>
      <c r="C2916" s="448"/>
      <c r="D2916" s="448"/>
      <c r="E2916" s="448"/>
      <c r="G2916" s="446"/>
      <c r="H2916" s="446"/>
      <c r="L2916" s="447"/>
      <c r="M2916" s="448"/>
      <c r="N2916" s="448"/>
      <c r="O2916" s="448"/>
    </row>
    <row r="2917" spans="1:15" s="43" customFormat="1">
      <c r="A2917" s="449"/>
      <c r="B2917" s="450"/>
      <c r="C2917" s="448"/>
      <c r="D2917" s="448"/>
      <c r="E2917" s="448"/>
      <c r="G2917" s="446"/>
      <c r="H2917" s="446"/>
      <c r="L2917" s="447"/>
      <c r="M2917" s="448"/>
      <c r="N2917" s="448"/>
      <c r="O2917" s="448"/>
    </row>
    <row r="2918" spans="1:15" s="43" customFormat="1">
      <c r="A2918" s="449"/>
      <c r="B2918" s="450"/>
      <c r="C2918" s="448"/>
      <c r="D2918" s="448"/>
      <c r="E2918" s="448"/>
      <c r="G2918" s="446"/>
      <c r="H2918" s="446"/>
      <c r="L2918" s="447"/>
      <c r="M2918" s="448"/>
      <c r="N2918" s="448"/>
      <c r="O2918" s="448"/>
    </row>
    <row r="2919" spans="1:15" s="43" customFormat="1">
      <c r="A2919" s="449"/>
      <c r="B2919" s="450"/>
      <c r="C2919" s="448"/>
      <c r="D2919" s="448"/>
      <c r="E2919" s="448"/>
      <c r="G2919" s="446"/>
      <c r="H2919" s="446"/>
      <c r="L2919" s="447"/>
      <c r="M2919" s="448"/>
      <c r="N2919" s="448"/>
      <c r="O2919" s="448"/>
    </row>
    <row r="2920" spans="1:15" s="43" customFormat="1">
      <c r="A2920" s="449"/>
      <c r="B2920" s="450"/>
      <c r="C2920" s="448"/>
      <c r="D2920" s="448"/>
      <c r="E2920" s="448"/>
      <c r="G2920" s="446"/>
      <c r="H2920" s="446"/>
      <c r="L2920" s="447"/>
      <c r="M2920" s="448"/>
      <c r="N2920" s="448"/>
      <c r="O2920" s="448"/>
    </row>
    <row r="2921" spans="1:15" s="43" customFormat="1">
      <c r="A2921" s="449"/>
      <c r="B2921" s="450"/>
      <c r="C2921" s="448"/>
      <c r="D2921" s="448"/>
      <c r="E2921" s="448"/>
      <c r="G2921" s="446"/>
      <c r="H2921" s="446"/>
      <c r="L2921" s="447"/>
      <c r="M2921" s="448"/>
      <c r="N2921" s="448"/>
      <c r="O2921" s="448"/>
    </row>
    <row r="2922" spans="1:15" s="43" customFormat="1">
      <c r="A2922" s="449"/>
      <c r="B2922" s="450"/>
      <c r="C2922" s="448"/>
      <c r="D2922" s="448"/>
      <c r="E2922" s="448"/>
      <c r="G2922" s="446"/>
      <c r="H2922" s="446"/>
      <c r="L2922" s="447"/>
      <c r="M2922" s="448"/>
      <c r="N2922" s="448"/>
      <c r="O2922" s="448"/>
    </row>
    <row r="2923" spans="1:15" s="43" customFormat="1">
      <c r="A2923" s="449"/>
      <c r="B2923" s="450"/>
      <c r="C2923" s="448"/>
      <c r="D2923" s="448"/>
      <c r="E2923" s="448"/>
      <c r="G2923" s="446"/>
      <c r="H2923" s="446"/>
      <c r="L2923" s="447"/>
      <c r="M2923" s="448"/>
      <c r="N2923" s="448"/>
      <c r="O2923" s="448"/>
    </row>
    <row r="2924" spans="1:15" s="43" customFormat="1">
      <c r="A2924" s="449"/>
      <c r="B2924" s="450"/>
      <c r="C2924" s="448"/>
      <c r="D2924" s="448"/>
      <c r="E2924" s="448"/>
      <c r="G2924" s="446"/>
      <c r="H2924" s="446"/>
      <c r="L2924" s="447"/>
      <c r="M2924" s="448"/>
      <c r="N2924" s="448"/>
      <c r="O2924" s="448"/>
    </row>
    <row r="2925" spans="1:15" s="43" customFormat="1">
      <c r="A2925" s="449"/>
      <c r="B2925" s="450"/>
      <c r="C2925" s="448"/>
      <c r="D2925" s="448"/>
      <c r="E2925" s="448"/>
      <c r="G2925" s="446"/>
      <c r="H2925" s="446"/>
      <c r="L2925" s="447"/>
      <c r="M2925" s="448"/>
      <c r="N2925" s="448"/>
      <c r="O2925" s="448"/>
    </row>
    <row r="2926" spans="1:15" s="43" customFormat="1">
      <c r="A2926" s="449"/>
      <c r="B2926" s="450"/>
      <c r="C2926" s="448"/>
      <c r="D2926" s="448"/>
      <c r="E2926" s="448"/>
      <c r="G2926" s="446"/>
      <c r="H2926" s="446"/>
      <c r="L2926" s="447"/>
      <c r="M2926" s="448"/>
      <c r="N2926" s="448"/>
      <c r="O2926" s="448"/>
    </row>
    <row r="2927" spans="1:15" s="43" customFormat="1">
      <c r="A2927" s="449"/>
      <c r="B2927" s="450"/>
      <c r="C2927" s="448"/>
      <c r="D2927" s="448"/>
      <c r="E2927" s="448"/>
      <c r="G2927" s="446"/>
      <c r="H2927" s="446"/>
      <c r="L2927" s="447"/>
      <c r="M2927" s="448"/>
      <c r="N2927" s="448"/>
      <c r="O2927" s="448"/>
    </row>
    <row r="2928" spans="1:15" s="43" customFormat="1">
      <c r="A2928" s="449"/>
      <c r="B2928" s="450"/>
      <c r="C2928" s="448"/>
      <c r="D2928" s="448"/>
      <c r="E2928" s="448"/>
      <c r="G2928" s="446"/>
      <c r="H2928" s="446"/>
      <c r="L2928" s="447"/>
      <c r="M2928" s="448"/>
      <c r="N2928" s="448"/>
      <c r="O2928" s="448"/>
    </row>
    <row r="2929" spans="1:15" s="43" customFormat="1">
      <c r="A2929" s="449"/>
      <c r="B2929" s="450"/>
      <c r="C2929" s="448"/>
      <c r="D2929" s="448"/>
      <c r="E2929" s="448"/>
      <c r="G2929" s="446"/>
      <c r="H2929" s="446"/>
      <c r="L2929" s="447"/>
      <c r="M2929" s="448"/>
      <c r="N2929" s="448"/>
      <c r="O2929" s="448"/>
    </row>
    <row r="2930" spans="1:15" s="43" customFormat="1">
      <c r="A2930" s="449"/>
      <c r="B2930" s="450"/>
      <c r="C2930" s="448"/>
      <c r="D2930" s="448"/>
      <c r="E2930" s="448"/>
      <c r="G2930" s="446"/>
      <c r="H2930" s="446"/>
      <c r="L2930" s="447"/>
      <c r="M2930" s="448"/>
      <c r="N2930" s="448"/>
      <c r="O2930" s="448"/>
    </row>
    <row r="2931" spans="1:15" s="43" customFormat="1">
      <c r="A2931" s="449"/>
      <c r="B2931" s="450"/>
      <c r="C2931" s="448"/>
      <c r="D2931" s="448"/>
      <c r="E2931" s="448"/>
      <c r="G2931" s="446"/>
      <c r="H2931" s="446"/>
      <c r="L2931" s="447"/>
      <c r="M2931" s="448"/>
      <c r="N2931" s="448"/>
      <c r="O2931" s="448"/>
    </row>
    <row r="2932" spans="1:15" s="43" customFormat="1">
      <c r="A2932" s="449"/>
      <c r="B2932" s="450"/>
      <c r="C2932" s="448"/>
      <c r="D2932" s="448"/>
      <c r="E2932" s="448"/>
      <c r="G2932" s="446"/>
      <c r="H2932" s="446"/>
      <c r="L2932" s="447"/>
      <c r="M2932" s="448"/>
      <c r="N2932" s="448"/>
      <c r="O2932" s="448"/>
    </row>
    <row r="2933" spans="1:15" s="43" customFormat="1">
      <c r="A2933" s="449"/>
      <c r="B2933" s="450"/>
      <c r="C2933" s="448"/>
      <c r="D2933" s="448"/>
      <c r="E2933" s="448"/>
      <c r="G2933" s="446"/>
      <c r="H2933" s="446"/>
      <c r="L2933" s="447"/>
      <c r="M2933" s="448"/>
      <c r="N2933" s="448"/>
      <c r="O2933" s="448"/>
    </row>
    <row r="2934" spans="1:15" s="43" customFormat="1">
      <c r="A2934" s="449"/>
      <c r="B2934" s="450"/>
      <c r="C2934" s="448"/>
      <c r="D2934" s="448"/>
      <c r="E2934" s="448"/>
      <c r="G2934" s="446"/>
      <c r="H2934" s="446"/>
      <c r="L2934" s="447"/>
      <c r="M2934" s="448"/>
      <c r="N2934" s="448"/>
      <c r="O2934" s="448"/>
    </row>
    <row r="2935" spans="1:15" s="43" customFormat="1">
      <c r="A2935" s="449"/>
      <c r="B2935" s="450"/>
      <c r="C2935" s="448"/>
      <c r="D2935" s="448"/>
      <c r="E2935" s="448"/>
      <c r="G2935" s="446"/>
      <c r="H2935" s="446"/>
      <c r="L2935" s="447"/>
      <c r="M2935" s="448"/>
      <c r="N2935" s="448"/>
      <c r="O2935" s="448"/>
    </row>
    <row r="2936" spans="1:15" s="43" customFormat="1">
      <c r="A2936" s="449"/>
      <c r="B2936" s="450"/>
      <c r="C2936" s="448"/>
      <c r="D2936" s="448"/>
      <c r="E2936" s="448"/>
      <c r="G2936" s="446"/>
      <c r="H2936" s="446"/>
      <c r="L2936" s="447"/>
      <c r="M2936" s="448"/>
      <c r="N2936" s="448"/>
      <c r="O2936" s="448"/>
    </row>
    <row r="2937" spans="1:15" s="43" customFormat="1">
      <c r="A2937" s="449"/>
      <c r="B2937" s="450"/>
      <c r="C2937" s="448"/>
      <c r="D2937" s="448"/>
      <c r="E2937" s="448"/>
      <c r="G2937" s="446"/>
      <c r="H2937" s="446"/>
      <c r="L2937" s="447"/>
      <c r="M2937" s="448"/>
      <c r="N2937" s="448"/>
      <c r="O2937" s="448"/>
    </row>
    <row r="2938" spans="1:15" s="43" customFormat="1">
      <c r="A2938" s="449"/>
      <c r="B2938" s="450"/>
      <c r="C2938" s="448"/>
      <c r="D2938" s="448"/>
      <c r="E2938" s="448"/>
      <c r="G2938" s="446"/>
      <c r="H2938" s="446"/>
      <c r="L2938" s="447"/>
      <c r="M2938" s="448"/>
      <c r="N2938" s="448"/>
      <c r="O2938" s="448"/>
    </row>
    <row r="2939" spans="1:15" s="43" customFormat="1">
      <c r="A2939" s="449"/>
      <c r="B2939" s="450"/>
      <c r="C2939" s="448"/>
      <c r="D2939" s="448"/>
      <c r="E2939" s="448"/>
      <c r="G2939" s="446"/>
      <c r="H2939" s="446"/>
      <c r="L2939" s="447"/>
      <c r="M2939" s="448"/>
      <c r="N2939" s="448"/>
      <c r="O2939" s="448"/>
    </row>
    <row r="2940" spans="1:15" s="43" customFormat="1">
      <c r="A2940" s="449"/>
      <c r="B2940" s="450"/>
      <c r="C2940" s="448"/>
      <c r="D2940" s="448"/>
      <c r="E2940" s="448"/>
      <c r="G2940" s="446"/>
      <c r="H2940" s="446"/>
      <c r="L2940" s="447"/>
      <c r="M2940" s="448"/>
      <c r="N2940" s="448"/>
      <c r="O2940" s="448"/>
    </row>
    <row r="2941" spans="1:15" s="43" customFormat="1">
      <c r="A2941" s="449"/>
      <c r="B2941" s="450"/>
      <c r="C2941" s="448"/>
      <c r="D2941" s="448"/>
      <c r="E2941" s="448"/>
      <c r="G2941" s="446"/>
      <c r="H2941" s="446"/>
      <c r="L2941" s="447"/>
      <c r="M2941" s="448"/>
      <c r="N2941" s="448"/>
      <c r="O2941" s="448"/>
    </row>
    <row r="2942" spans="1:15" s="43" customFormat="1">
      <c r="A2942" s="449"/>
      <c r="B2942" s="450"/>
      <c r="C2942" s="448"/>
      <c r="D2942" s="448"/>
      <c r="E2942" s="448"/>
      <c r="G2942" s="446"/>
      <c r="H2942" s="446"/>
      <c r="L2942" s="447"/>
      <c r="M2942" s="448"/>
      <c r="N2942" s="448"/>
      <c r="O2942" s="448"/>
    </row>
    <row r="2943" spans="1:15" s="43" customFormat="1">
      <c r="A2943" s="449"/>
      <c r="B2943" s="450"/>
      <c r="C2943" s="448"/>
      <c r="D2943" s="448"/>
      <c r="E2943" s="448"/>
      <c r="G2943" s="446"/>
      <c r="H2943" s="446"/>
      <c r="L2943" s="447"/>
      <c r="M2943" s="448"/>
      <c r="N2943" s="448"/>
      <c r="O2943" s="448"/>
    </row>
    <row r="2944" spans="1:15" s="43" customFormat="1">
      <c r="A2944" s="449"/>
      <c r="B2944" s="450"/>
      <c r="C2944" s="448"/>
      <c r="D2944" s="448"/>
      <c r="E2944" s="448"/>
      <c r="G2944" s="446"/>
      <c r="H2944" s="446"/>
      <c r="L2944" s="447"/>
      <c r="M2944" s="448"/>
      <c r="N2944" s="448"/>
      <c r="O2944" s="448"/>
    </row>
    <row r="2945" spans="1:15" s="43" customFormat="1">
      <c r="A2945" s="449"/>
      <c r="B2945" s="450"/>
      <c r="C2945" s="448"/>
      <c r="D2945" s="448"/>
      <c r="E2945" s="448"/>
      <c r="G2945" s="446"/>
      <c r="H2945" s="446"/>
      <c r="L2945" s="447"/>
      <c r="M2945" s="448"/>
      <c r="N2945" s="448"/>
      <c r="O2945" s="448"/>
    </row>
    <row r="2946" spans="1:15" s="43" customFormat="1">
      <c r="A2946" s="449"/>
      <c r="B2946" s="450"/>
      <c r="C2946" s="448"/>
      <c r="D2946" s="448"/>
      <c r="E2946" s="448"/>
      <c r="G2946" s="446"/>
      <c r="H2946" s="446"/>
      <c r="L2946" s="447"/>
      <c r="M2946" s="448"/>
      <c r="N2946" s="448"/>
      <c r="O2946" s="448"/>
    </row>
    <row r="2947" spans="1:15" s="43" customFormat="1">
      <c r="A2947" s="449"/>
      <c r="B2947" s="450"/>
      <c r="C2947" s="448"/>
      <c r="D2947" s="448"/>
      <c r="E2947" s="448"/>
      <c r="G2947" s="446"/>
      <c r="H2947" s="446"/>
      <c r="L2947" s="447"/>
      <c r="M2947" s="448"/>
      <c r="N2947" s="448"/>
      <c r="O2947" s="448"/>
    </row>
    <row r="2948" spans="1:15" s="43" customFormat="1">
      <c r="A2948" s="449"/>
      <c r="B2948" s="450"/>
      <c r="C2948" s="448"/>
      <c r="D2948" s="448"/>
      <c r="E2948" s="448"/>
      <c r="G2948" s="446"/>
      <c r="H2948" s="446"/>
      <c r="L2948" s="447"/>
      <c r="M2948" s="448"/>
      <c r="N2948" s="448"/>
      <c r="O2948" s="448"/>
    </row>
    <row r="2949" spans="1:15" s="43" customFormat="1">
      <c r="A2949" s="449"/>
      <c r="B2949" s="450"/>
      <c r="C2949" s="448"/>
      <c r="D2949" s="448"/>
      <c r="E2949" s="448"/>
      <c r="G2949" s="446"/>
      <c r="H2949" s="446"/>
      <c r="L2949" s="447"/>
      <c r="M2949" s="448"/>
      <c r="N2949" s="448"/>
      <c r="O2949" s="448"/>
    </row>
    <row r="2950" spans="1:15" s="43" customFormat="1">
      <c r="A2950" s="449"/>
      <c r="B2950" s="450"/>
      <c r="C2950" s="448"/>
      <c r="D2950" s="448"/>
      <c r="E2950" s="448"/>
      <c r="G2950" s="446"/>
      <c r="H2950" s="446"/>
      <c r="L2950" s="447"/>
      <c r="M2950" s="448"/>
      <c r="N2950" s="448"/>
      <c r="O2950" s="448"/>
    </row>
    <row r="2951" spans="1:15" s="43" customFormat="1">
      <c r="A2951" s="449"/>
      <c r="B2951" s="450"/>
      <c r="C2951" s="448"/>
      <c r="D2951" s="448"/>
      <c r="E2951" s="448"/>
      <c r="G2951" s="446"/>
      <c r="H2951" s="446"/>
      <c r="L2951" s="447"/>
      <c r="M2951" s="448"/>
      <c r="N2951" s="448"/>
      <c r="O2951" s="448"/>
    </row>
    <row r="2952" spans="1:15" s="43" customFormat="1">
      <c r="A2952" s="449"/>
      <c r="B2952" s="450"/>
      <c r="C2952" s="448"/>
      <c r="D2952" s="448"/>
      <c r="E2952" s="448"/>
      <c r="G2952" s="446"/>
      <c r="H2952" s="446"/>
      <c r="L2952" s="447"/>
      <c r="M2952" s="448"/>
      <c r="N2952" s="448"/>
      <c r="O2952" s="448"/>
    </row>
    <row r="2953" spans="1:15" s="43" customFormat="1">
      <c r="A2953" s="449"/>
      <c r="B2953" s="450"/>
      <c r="C2953" s="448"/>
      <c r="D2953" s="448"/>
      <c r="E2953" s="448"/>
      <c r="G2953" s="446"/>
      <c r="H2953" s="446"/>
      <c r="L2953" s="447"/>
      <c r="M2953" s="448"/>
      <c r="N2953" s="448"/>
      <c r="O2953" s="448"/>
    </row>
    <row r="2954" spans="1:15" s="43" customFormat="1">
      <c r="A2954" s="449"/>
      <c r="B2954" s="450"/>
      <c r="C2954" s="448"/>
      <c r="D2954" s="448"/>
      <c r="E2954" s="448"/>
      <c r="G2954" s="446"/>
      <c r="H2954" s="446"/>
      <c r="L2954" s="447"/>
      <c r="M2954" s="448"/>
      <c r="N2954" s="448"/>
      <c r="O2954" s="448"/>
    </row>
    <row r="2955" spans="1:15" s="43" customFormat="1">
      <c r="A2955" s="449"/>
      <c r="B2955" s="450"/>
      <c r="C2955" s="448"/>
      <c r="D2955" s="448"/>
      <c r="E2955" s="448"/>
      <c r="G2955" s="446"/>
      <c r="H2955" s="446"/>
      <c r="L2955" s="447"/>
      <c r="M2955" s="448"/>
      <c r="N2955" s="448"/>
      <c r="O2955" s="448"/>
    </row>
    <row r="2956" spans="1:15" s="43" customFormat="1">
      <c r="A2956" s="449"/>
      <c r="B2956" s="450"/>
      <c r="C2956" s="448"/>
      <c r="D2956" s="448"/>
      <c r="E2956" s="448"/>
      <c r="G2956" s="446"/>
      <c r="H2956" s="446"/>
      <c r="L2956" s="447"/>
      <c r="M2956" s="448"/>
      <c r="N2956" s="448"/>
      <c r="O2956" s="448"/>
    </row>
    <row r="2957" spans="1:15" s="43" customFormat="1">
      <c r="A2957" s="449"/>
      <c r="B2957" s="450"/>
      <c r="C2957" s="448"/>
      <c r="D2957" s="448"/>
      <c r="E2957" s="448"/>
      <c r="G2957" s="446"/>
      <c r="H2957" s="446"/>
      <c r="L2957" s="447"/>
      <c r="M2957" s="448"/>
      <c r="N2957" s="448"/>
      <c r="O2957" s="448"/>
    </row>
    <row r="2958" spans="1:15" s="43" customFormat="1">
      <c r="A2958" s="449"/>
      <c r="B2958" s="450"/>
      <c r="C2958" s="448"/>
      <c r="D2958" s="448"/>
      <c r="E2958" s="448"/>
      <c r="G2958" s="446"/>
      <c r="H2958" s="446"/>
      <c r="L2958" s="447"/>
      <c r="M2958" s="448"/>
      <c r="N2958" s="448"/>
      <c r="O2958" s="448"/>
    </row>
    <row r="2959" spans="1:15" s="43" customFormat="1">
      <c r="A2959" s="449"/>
      <c r="B2959" s="450"/>
      <c r="C2959" s="448"/>
      <c r="D2959" s="448"/>
      <c r="E2959" s="448"/>
      <c r="G2959" s="446"/>
      <c r="H2959" s="446"/>
      <c r="L2959" s="447"/>
      <c r="M2959" s="448"/>
      <c r="N2959" s="448"/>
      <c r="O2959" s="448"/>
    </row>
    <row r="2960" spans="1:15" s="43" customFormat="1">
      <c r="A2960" s="449"/>
      <c r="B2960" s="450"/>
      <c r="C2960" s="448"/>
      <c r="D2960" s="448"/>
      <c r="E2960" s="448"/>
      <c r="G2960" s="446"/>
      <c r="H2960" s="446"/>
      <c r="L2960" s="447"/>
      <c r="M2960" s="448"/>
      <c r="N2960" s="448"/>
      <c r="O2960" s="448"/>
    </row>
    <row r="2961" spans="1:15" s="43" customFormat="1">
      <c r="A2961" s="449"/>
      <c r="B2961" s="450"/>
      <c r="C2961" s="448"/>
      <c r="D2961" s="448"/>
      <c r="E2961" s="448"/>
      <c r="G2961" s="446"/>
      <c r="H2961" s="446"/>
      <c r="L2961" s="447"/>
      <c r="M2961" s="448"/>
      <c r="N2961" s="448"/>
      <c r="O2961" s="448"/>
    </row>
    <row r="2962" spans="1:15" s="43" customFormat="1">
      <c r="A2962" s="449"/>
      <c r="B2962" s="450"/>
      <c r="C2962" s="448"/>
      <c r="D2962" s="448"/>
      <c r="E2962" s="448"/>
      <c r="G2962" s="446"/>
      <c r="H2962" s="446"/>
      <c r="L2962" s="447"/>
      <c r="M2962" s="448"/>
      <c r="N2962" s="448"/>
      <c r="O2962" s="448"/>
    </row>
    <row r="2963" spans="1:15" s="43" customFormat="1">
      <c r="A2963" s="449"/>
      <c r="B2963" s="450"/>
      <c r="C2963" s="448"/>
      <c r="D2963" s="448"/>
      <c r="E2963" s="448"/>
      <c r="G2963" s="446"/>
      <c r="H2963" s="446"/>
      <c r="L2963" s="447"/>
      <c r="M2963" s="448"/>
      <c r="N2963" s="448"/>
      <c r="O2963" s="448"/>
    </row>
    <row r="2964" spans="1:15" s="43" customFormat="1">
      <c r="A2964" s="449"/>
      <c r="B2964" s="450"/>
      <c r="C2964" s="448"/>
      <c r="D2964" s="448"/>
      <c r="E2964" s="448"/>
      <c r="G2964" s="446"/>
      <c r="H2964" s="446"/>
      <c r="L2964" s="447"/>
      <c r="M2964" s="448"/>
      <c r="N2964" s="448"/>
      <c r="O2964" s="448"/>
    </row>
    <row r="2965" spans="1:15" s="43" customFormat="1">
      <c r="A2965" s="449"/>
      <c r="B2965" s="450"/>
      <c r="C2965" s="448"/>
      <c r="D2965" s="448"/>
      <c r="E2965" s="448"/>
      <c r="G2965" s="446"/>
      <c r="H2965" s="446"/>
      <c r="L2965" s="447"/>
      <c r="M2965" s="448"/>
      <c r="N2965" s="448"/>
      <c r="O2965" s="448"/>
    </row>
    <row r="2966" spans="1:15" s="43" customFormat="1">
      <c r="A2966" s="449"/>
      <c r="B2966" s="450"/>
      <c r="C2966" s="448"/>
      <c r="D2966" s="448"/>
      <c r="E2966" s="448"/>
      <c r="G2966" s="446"/>
      <c r="H2966" s="446"/>
      <c r="L2966" s="447"/>
      <c r="M2966" s="448"/>
      <c r="N2966" s="448"/>
      <c r="O2966" s="448"/>
    </row>
    <row r="2967" spans="1:15" s="43" customFormat="1">
      <c r="A2967" s="449"/>
      <c r="B2967" s="450"/>
      <c r="C2967" s="448"/>
      <c r="D2967" s="448"/>
      <c r="E2967" s="448"/>
      <c r="G2967" s="446"/>
      <c r="H2967" s="446"/>
      <c r="L2967" s="447"/>
      <c r="M2967" s="448"/>
      <c r="N2967" s="448"/>
      <c r="O2967" s="448"/>
    </row>
    <row r="2968" spans="1:15" s="43" customFormat="1">
      <c r="A2968" s="449"/>
      <c r="B2968" s="450"/>
      <c r="C2968" s="448"/>
      <c r="D2968" s="448"/>
      <c r="E2968" s="448"/>
      <c r="G2968" s="446"/>
      <c r="H2968" s="446"/>
      <c r="L2968" s="447"/>
      <c r="M2968" s="448"/>
      <c r="N2968" s="448"/>
      <c r="O2968" s="448"/>
    </row>
    <row r="2969" spans="1:15" s="43" customFormat="1">
      <c r="A2969" s="449"/>
      <c r="B2969" s="450"/>
      <c r="C2969" s="448"/>
      <c r="D2969" s="448"/>
      <c r="E2969" s="448"/>
      <c r="G2969" s="446"/>
      <c r="H2969" s="446"/>
      <c r="L2969" s="447"/>
      <c r="M2969" s="448"/>
      <c r="N2969" s="448"/>
      <c r="O2969" s="448"/>
    </row>
    <row r="2970" spans="1:15" s="43" customFormat="1">
      <c r="A2970" s="449"/>
      <c r="B2970" s="450"/>
      <c r="C2970" s="448"/>
      <c r="D2970" s="448"/>
      <c r="E2970" s="448"/>
      <c r="G2970" s="446"/>
      <c r="H2970" s="446"/>
      <c r="L2970" s="447"/>
      <c r="M2970" s="448"/>
      <c r="N2970" s="448"/>
      <c r="O2970" s="448"/>
    </row>
    <row r="2971" spans="1:15" s="43" customFormat="1">
      <c r="A2971" s="449"/>
      <c r="B2971" s="450"/>
      <c r="C2971" s="448"/>
      <c r="D2971" s="448"/>
      <c r="E2971" s="448"/>
      <c r="G2971" s="446"/>
      <c r="H2971" s="446"/>
      <c r="L2971" s="447"/>
      <c r="M2971" s="448"/>
      <c r="N2971" s="448"/>
      <c r="O2971" s="448"/>
    </row>
    <row r="2972" spans="1:15" s="43" customFormat="1">
      <c r="A2972" s="449"/>
      <c r="B2972" s="450"/>
      <c r="C2972" s="448"/>
      <c r="D2972" s="448"/>
      <c r="E2972" s="448"/>
      <c r="G2972" s="446"/>
      <c r="H2972" s="446"/>
      <c r="L2972" s="447"/>
      <c r="M2972" s="448"/>
      <c r="N2972" s="448"/>
      <c r="O2972" s="448"/>
    </row>
    <row r="2973" spans="1:15" s="43" customFormat="1">
      <c r="A2973" s="449"/>
      <c r="B2973" s="450"/>
      <c r="C2973" s="448"/>
      <c r="D2973" s="448"/>
      <c r="E2973" s="448"/>
      <c r="G2973" s="446"/>
      <c r="H2973" s="446"/>
      <c r="L2973" s="447"/>
      <c r="M2973" s="448"/>
      <c r="N2973" s="448"/>
      <c r="O2973" s="448"/>
    </row>
    <row r="2974" spans="1:15" s="43" customFormat="1">
      <c r="A2974" s="449"/>
      <c r="B2974" s="450"/>
      <c r="C2974" s="448"/>
      <c r="D2974" s="448"/>
      <c r="E2974" s="448"/>
      <c r="G2974" s="446"/>
      <c r="H2974" s="446"/>
      <c r="L2974" s="447"/>
      <c r="M2974" s="448"/>
      <c r="N2974" s="448"/>
      <c r="O2974" s="448"/>
    </row>
    <row r="2975" spans="1:15" s="43" customFormat="1">
      <c r="A2975" s="449"/>
      <c r="B2975" s="450"/>
      <c r="C2975" s="448"/>
      <c r="D2975" s="448"/>
      <c r="E2975" s="448"/>
      <c r="G2975" s="446"/>
      <c r="H2975" s="446"/>
      <c r="L2975" s="447"/>
      <c r="M2975" s="448"/>
      <c r="N2975" s="448"/>
      <c r="O2975" s="448"/>
    </row>
    <row r="2976" spans="1:15" s="43" customFormat="1">
      <c r="A2976" s="449"/>
      <c r="B2976" s="450"/>
      <c r="C2976" s="448"/>
      <c r="D2976" s="448"/>
      <c r="E2976" s="448"/>
      <c r="G2976" s="446"/>
      <c r="H2976" s="446"/>
      <c r="L2976" s="447"/>
      <c r="M2976" s="448"/>
      <c r="N2976" s="448"/>
      <c r="O2976" s="448"/>
    </row>
    <row r="2977" spans="1:15" s="43" customFormat="1">
      <c r="A2977" s="449"/>
      <c r="B2977" s="450"/>
      <c r="C2977" s="448"/>
      <c r="D2977" s="448"/>
      <c r="E2977" s="448"/>
      <c r="G2977" s="446"/>
      <c r="H2977" s="446"/>
      <c r="L2977" s="447"/>
      <c r="M2977" s="448"/>
      <c r="N2977" s="448"/>
      <c r="O2977" s="448"/>
    </row>
    <row r="2978" spans="1:15" s="43" customFormat="1">
      <c r="A2978" s="449"/>
      <c r="B2978" s="450"/>
      <c r="C2978" s="448"/>
      <c r="D2978" s="448"/>
      <c r="E2978" s="448"/>
      <c r="G2978" s="446"/>
      <c r="H2978" s="446"/>
      <c r="L2978" s="447"/>
      <c r="M2978" s="448"/>
      <c r="N2978" s="448"/>
      <c r="O2978" s="448"/>
    </row>
    <row r="2979" spans="1:15" s="43" customFormat="1">
      <c r="A2979" s="449"/>
      <c r="B2979" s="450"/>
      <c r="C2979" s="448"/>
      <c r="D2979" s="448"/>
      <c r="E2979" s="448"/>
      <c r="G2979" s="446"/>
      <c r="H2979" s="446"/>
      <c r="L2979" s="447"/>
      <c r="M2979" s="448"/>
      <c r="N2979" s="448"/>
      <c r="O2979" s="448"/>
    </row>
    <row r="2980" spans="1:15" s="43" customFormat="1">
      <c r="A2980" s="449"/>
      <c r="B2980" s="450"/>
      <c r="C2980" s="448"/>
      <c r="D2980" s="448"/>
      <c r="E2980" s="448"/>
      <c r="G2980" s="446"/>
      <c r="H2980" s="446"/>
      <c r="L2980" s="447"/>
      <c r="M2980" s="448"/>
      <c r="N2980" s="448"/>
      <c r="O2980" s="448"/>
    </row>
    <row r="2981" spans="1:15" s="43" customFormat="1">
      <c r="A2981" s="449"/>
      <c r="B2981" s="450"/>
      <c r="C2981" s="448"/>
      <c r="D2981" s="448"/>
      <c r="E2981" s="448"/>
      <c r="G2981" s="446"/>
      <c r="H2981" s="446"/>
      <c r="L2981" s="447"/>
      <c r="M2981" s="448"/>
      <c r="N2981" s="448"/>
      <c r="O2981" s="448"/>
    </row>
    <row r="2982" spans="1:15" s="43" customFormat="1">
      <c r="A2982" s="449"/>
      <c r="B2982" s="450"/>
      <c r="C2982" s="448"/>
      <c r="D2982" s="448"/>
      <c r="E2982" s="448"/>
      <c r="G2982" s="446"/>
      <c r="H2982" s="446"/>
      <c r="L2982" s="447"/>
      <c r="M2982" s="448"/>
      <c r="N2982" s="448"/>
      <c r="O2982" s="448"/>
    </row>
    <row r="2983" spans="1:15" s="43" customFormat="1">
      <c r="A2983" s="449"/>
      <c r="B2983" s="450"/>
      <c r="C2983" s="448"/>
      <c r="D2983" s="448"/>
      <c r="E2983" s="448"/>
      <c r="G2983" s="446"/>
      <c r="H2983" s="446"/>
      <c r="L2983" s="447"/>
      <c r="M2983" s="448"/>
      <c r="N2983" s="448"/>
      <c r="O2983" s="448"/>
    </row>
    <row r="2984" spans="1:15" s="43" customFormat="1">
      <c r="A2984" s="449"/>
      <c r="B2984" s="450"/>
      <c r="C2984" s="448"/>
      <c r="D2984" s="448"/>
      <c r="E2984" s="448"/>
      <c r="G2984" s="446"/>
      <c r="H2984" s="446"/>
      <c r="L2984" s="447"/>
      <c r="M2984" s="448"/>
      <c r="N2984" s="448"/>
      <c r="O2984" s="448"/>
    </row>
    <row r="2985" spans="1:15" s="43" customFormat="1">
      <c r="A2985" s="449"/>
      <c r="B2985" s="450"/>
      <c r="C2985" s="448"/>
      <c r="D2985" s="448"/>
      <c r="E2985" s="448"/>
      <c r="G2985" s="446"/>
      <c r="H2985" s="446"/>
      <c r="L2985" s="447"/>
      <c r="M2985" s="448"/>
      <c r="N2985" s="448"/>
      <c r="O2985" s="448"/>
    </row>
    <row r="2986" spans="1:15" s="43" customFormat="1">
      <c r="A2986" s="449"/>
      <c r="B2986" s="450"/>
      <c r="C2986" s="448"/>
      <c r="D2986" s="448"/>
      <c r="E2986" s="448"/>
      <c r="G2986" s="446"/>
      <c r="H2986" s="446"/>
      <c r="L2986" s="447"/>
      <c r="M2986" s="448"/>
      <c r="N2986" s="448"/>
      <c r="O2986" s="448"/>
    </row>
    <row r="2987" spans="1:15" s="43" customFormat="1">
      <c r="A2987" s="449"/>
      <c r="B2987" s="450"/>
      <c r="C2987" s="448"/>
      <c r="D2987" s="448"/>
      <c r="E2987" s="448"/>
      <c r="G2987" s="446"/>
      <c r="H2987" s="446"/>
      <c r="L2987" s="447"/>
      <c r="M2987" s="448"/>
      <c r="N2987" s="448"/>
      <c r="O2987" s="448"/>
    </row>
    <row r="2988" spans="1:15" s="43" customFormat="1">
      <c r="A2988" s="449"/>
      <c r="B2988" s="450"/>
      <c r="C2988" s="448"/>
      <c r="D2988" s="448"/>
      <c r="E2988" s="448"/>
      <c r="G2988" s="446"/>
      <c r="H2988" s="446"/>
      <c r="L2988" s="447"/>
      <c r="M2988" s="448"/>
      <c r="N2988" s="448"/>
      <c r="O2988" s="448"/>
    </row>
    <row r="2989" spans="1:15" s="43" customFormat="1">
      <c r="A2989" s="449"/>
      <c r="B2989" s="450"/>
      <c r="C2989" s="448"/>
      <c r="D2989" s="448"/>
      <c r="E2989" s="448"/>
      <c r="G2989" s="446"/>
      <c r="H2989" s="446"/>
      <c r="L2989" s="447"/>
      <c r="M2989" s="448"/>
      <c r="N2989" s="448"/>
      <c r="O2989" s="448"/>
    </row>
    <row r="2990" spans="1:15" s="43" customFormat="1">
      <c r="A2990" s="449"/>
      <c r="B2990" s="450"/>
      <c r="C2990" s="448"/>
      <c r="D2990" s="448"/>
      <c r="E2990" s="448"/>
      <c r="G2990" s="446"/>
      <c r="H2990" s="446"/>
      <c r="L2990" s="447"/>
      <c r="M2990" s="448"/>
      <c r="N2990" s="448"/>
      <c r="O2990" s="448"/>
    </row>
    <row r="2991" spans="1:15" s="43" customFormat="1">
      <c r="A2991" s="449"/>
      <c r="B2991" s="450"/>
      <c r="C2991" s="448"/>
      <c r="D2991" s="448"/>
      <c r="E2991" s="448"/>
      <c r="G2991" s="446"/>
      <c r="H2991" s="446"/>
      <c r="L2991" s="447"/>
      <c r="M2991" s="448"/>
      <c r="N2991" s="448"/>
      <c r="O2991" s="448"/>
    </row>
    <row r="2992" spans="1:15" s="43" customFormat="1">
      <c r="A2992" s="449"/>
      <c r="B2992" s="450"/>
      <c r="C2992" s="448"/>
      <c r="D2992" s="448"/>
      <c r="E2992" s="448"/>
      <c r="G2992" s="446"/>
      <c r="H2992" s="446"/>
      <c r="L2992" s="447"/>
      <c r="M2992" s="448"/>
      <c r="N2992" s="448"/>
      <c r="O2992" s="448"/>
    </row>
    <row r="2993" spans="1:15" s="43" customFormat="1">
      <c r="A2993" s="449"/>
      <c r="B2993" s="450"/>
      <c r="C2993" s="448"/>
      <c r="D2993" s="448"/>
      <c r="E2993" s="448"/>
      <c r="G2993" s="446"/>
      <c r="H2993" s="446"/>
      <c r="L2993" s="447"/>
      <c r="M2993" s="448"/>
      <c r="N2993" s="448"/>
      <c r="O2993" s="448"/>
    </row>
    <row r="2994" spans="1:15" s="43" customFormat="1">
      <c r="A2994" s="449"/>
      <c r="B2994" s="450"/>
      <c r="C2994" s="448"/>
      <c r="D2994" s="448"/>
      <c r="E2994" s="448"/>
      <c r="G2994" s="446"/>
      <c r="H2994" s="446"/>
      <c r="L2994" s="447"/>
      <c r="M2994" s="448"/>
      <c r="N2994" s="448"/>
      <c r="O2994" s="448"/>
    </row>
    <row r="2995" spans="1:15" s="43" customFormat="1">
      <c r="A2995" s="449"/>
      <c r="B2995" s="450"/>
      <c r="C2995" s="448"/>
      <c r="D2995" s="448"/>
      <c r="E2995" s="448"/>
      <c r="G2995" s="446"/>
      <c r="H2995" s="446"/>
      <c r="L2995" s="447"/>
      <c r="M2995" s="448"/>
      <c r="N2995" s="448"/>
      <c r="O2995" s="448"/>
    </row>
    <row r="2996" spans="1:15" s="43" customFormat="1">
      <c r="A2996" s="449"/>
      <c r="B2996" s="450"/>
      <c r="C2996" s="448"/>
      <c r="D2996" s="448"/>
      <c r="E2996" s="448"/>
      <c r="G2996" s="446"/>
      <c r="H2996" s="446"/>
      <c r="L2996" s="447"/>
      <c r="M2996" s="448"/>
      <c r="N2996" s="448"/>
      <c r="O2996" s="448"/>
    </row>
    <row r="2997" spans="1:15" s="43" customFormat="1">
      <c r="A2997" s="449"/>
      <c r="B2997" s="450"/>
      <c r="C2997" s="448"/>
      <c r="D2997" s="448"/>
      <c r="E2997" s="448"/>
      <c r="G2997" s="446"/>
      <c r="H2997" s="446"/>
      <c r="L2997" s="447"/>
      <c r="M2997" s="448"/>
      <c r="N2997" s="448"/>
      <c r="O2997" s="448"/>
    </row>
    <row r="2998" spans="1:15" s="43" customFormat="1">
      <c r="A2998" s="449"/>
      <c r="B2998" s="450"/>
      <c r="C2998" s="448"/>
      <c r="D2998" s="448"/>
      <c r="E2998" s="448"/>
      <c r="G2998" s="446"/>
      <c r="H2998" s="446"/>
      <c r="L2998" s="447"/>
      <c r="M2998" s="448"/>
      <c r="N2998" s="448"/>
      <c r="O2998" s="448"/>
    </row>
    <row r="2999" spans="1:15" s="43" customFormat="1">
      <c r="A2999" s="449"/>
      <c r="B2999" s="450"/>
      <c r="C2999" s="448"/>
      <c r="D2999" s="448"/>
      <c r="E2999" s="448"/>
      <c r="G2999" s="446"/>
      <c r="H2999" s="446"/>
      <c r="L2999" s="447"/>
      <c r="M2999" s="448"/>
      <c r="N2999" s="448"/>
      <c r="O2999" s="448"/>
    </row>
    <row r="3000" spans="1:15" s="43" customFormat="1">
      <c r="A3000" s="449"/>
      <c r="B3000" s="450"/>
      <c r="C3000" s="448"/>
      <c r="D3000" s="448"/>
      <c r="E3000" s="448"/>
      <c r="G3000" s="446"/>
      <c r="H3000" s="446"/>
      <c r="L3000" s="447"/>
      <c r="M3000" s="448"/>
      <c r="N3000" s="448"/>
      <c r="O3000" s="448"/>
    </row>
    <row r="3001" spans="1:15" s="43" customFormat="1">
      <c r="A3001" s="449"/>
      <c r="B3001" s="450"/>
      <c r="C3001" s="448"/>
      <c r="D3001" s="448"/>
      <c r="E3001" s="448"/>
      <c r="G3001" s="446"/>
      <c r="H3001" s="446"/>
      <c r="L3001" s="447"/>
      <c r="M3001" s="448"/>
      <c r="N3001" s="448"/>
      <c r="O3001" s="448"/>
    </row>
    <row r="3002" spans="1:15" s="43" customFormat="1">
      <c r="A3002" s="449"/>
      <c r="B3002" s="450"/>
      <c r="C3002" s="448"/>
      <c r="D3002" s="448"/>
      <c r="E3002" s="448"/>
      <c r="G3002" s="446"/>
      <c r="H3002" s="446"/>
      <c r="L3002" s="447"/>
      <c r="M3002" s="448"/>
      <c r="N3002" s="448"/>
      <c r="O3002" s="448"/>
    </row>
    <row r="3003" spans="1:15" s="43" customFormat="1">
      <c r="A3003" s="449"/>
      <c r="B3003" s="450"/>
      <c r="C3003" s="448"/>
      <c r="D3003" s="448"/>
      <c r="E3003" s="448"/>
      <c r="G3003" s="446"/>
      <c r="H3003" s="446"/>
      <c r="L3003" s="447"/>
      <c r="M3003" s="448"/>
      <c r="N3003" s="448"/>
      <c r="O3003" s="448"/>
    </row>
    <row r="3004" spans="1:15" s="43" customFormat="1">
      <c r="A3004" s="449"/>
      <c r="B3004" s="450"/>
      <c r="C3004" s="448"/>
      <c r="D3004" s="448"/>
      <c r="E3004" s="448"/>
      <c r="G3004" s="446"/>
      <c r="H3004" s="446"/>
      <c r="L3004" s="447"/>
      <c r="M3004" s="448"/>
      <c r="N3004" s="448"/>
      <c r="O3004" s="448"/>
    </row>
    <row r="3005" spans="1:15" s="43" customFormat="1">
      <c r="A3005" s="449"/>
      <c r="B3005" s="450"/>
      <c r="C3005" s="448"/>
      <c r="D3005" s="448"/>
      <c r="E3005" s="448"/>
      <c r="G3005" s="446"/>
      <c r="H3005" s="446"/>
      <c r="L3005" s="447"/>
      <c r="M3005" s="448"/>
      <c r="N3005" s="448"/>
      <c r="O3005" s="448"/>
    </row>
    <row r="3006" spans="1:15" s="43" customFormat="1">
      <c r="A3006" s="449"/>
      <c r="B3006" s="450"/>
      <c r="C3006" s="448"/>
      <c r="D3006" s="448"/>
      <c r="E3006" s="448"/>
      <c r="G3006" s="446"/>
      <c r="H3006" s="446"/>
      <c r="L3006" s="447"/>
      <c r="M3006" s="448"/>
      <c r="N3006" s="448"/>
      <c r="O3006" s="448"/>
    </row>
    <row r="3007" spans="1:15" s="43" customFormat="1">
      <c r="A3007" s="449"/>
      <c r="B3007" s="450"/>
      <c r="C3007" s="448"/>
      <c r="D3007" s="448"/>
      <c r="E3007" s="448"/>
      <c r="G3007" s="446"/>
      <c r="H3007" s="446"/>
      <c r="L3007" s="447"/>
      <c r="M3007" s="448"/>
      <c r="N3007" s="448"/>
      <c r="O3007" s="448"/>
    </row>
    <row r="3008" spans="1:15" s="43" customFormat="1">
      <c r="A3008" s="449"/>
      <c r="B3008" s="450"/>
      <c r="C3008" s="448"/>
      <c r="D3008" s="448"/>
      <c r="E3008" s="448"/>
      <c r="G3008" s="446"/>
      <c r="H3008" s="446"/>
      <c r="L3008" s="447"/>
      <c r="M3008" s="448"/>
      <c r="N3008" s="448"/>
      <c r="O3008" s="448"/>
    </row>
    <row r="3009" spans="1:15" s="43" customFormat="1">
      <c r="A3009" s="449"/>
      <c r="B3009" s="450"/>
      <c r="C3009" s="448"/>
      <c r="D3009" s="448"/>
      <c r="E3009" s="448"/>
      <c r="G3009" s="446"/>
      <c r="H3009" s="446"/>
      <c r="L3009" s="447"/>
      <c r="M3009" s="448"/>
      <c r="N3009" s="448"/>
      <c r="O3009" s="448"/>
    </row>
    <row r="3010" spans="1:15" s="43" customFormat="1">
      <c r="A3010" s="449"/>
      <c r="B3010" s="450"/>
      <c r="C3010" s="448"/>
      <c r="D3010" s="448"/>
      <c r="E3010" s="448"/>
      <c r="G3010" s="446"/>
      <c r="H3010" s="446"/>
      <c r="L3010" s="447"/>
      <c r="M3010" s="448"/>
      <c r="N3010" s="448"/>
      <c r="O3010" s="448"/>
    </row>
    <row r="3011" spans="1:15" s="43" customFormat="1">
      <c r="A3011" s="449"/>
      <c r="B3011" s="450"/>
      <c r="C3011" s="448"/>
      <c r="D3011" s="448"/>
      <c r="E3011" s="448"/>
      <c r="G3011" s="446"/>
      <c r="H3011" s="446"/>
      <c r="L3011" s="447"/>
      <c r="M3011" s="448"/>
      <c r="N3011" s="448"/>
      <c r="O3011" s="448"/>
    </row>
    <row r="3012" spans="1:15" s="43" customFormat="1">
      <c r="A3012" s="449"/>
      <c r="B3012" s="450"/>
      <c r="C3012" s="448"/>
      <c r="D3012" s="448"/>
      <c r="E3012" s="448"/>
      <c r="G3012" s="446"/>
      <c r="H3012" s="446"/>
      <c r="L3012" s="447"/>
      <c r="M3012" s="448"/>
      <c r="N3012" s="448"/>
      <c r="O3012" s="448"/>
    </row>
    <row r="3013" spans="1:15" s="43" customFormat="1">
      <c r="A3013" s="449"/>
      <c r="B3013" s="450"/>
      <c r="C3013" s="448"/>
      <c r="D3013" s="448"/>
      <c r="E3013" s="448"/>
      <c r="G3013" s="446"/>
      <c r="H3013" s="446"/>
      <c r="L3013" s="447"/>
      <c r="M3013" s="448"/>
      <c r="N3013" s="448"/>
      <c r="O3013" s="448"/>
    </row>
    <row r="3014" spans="1:15" s="43" customFormat="1">
      <c r="A3014" s="449"/>
      <c r="B3014" s="450"/>
      <c r="C3014" s="448"/>
      <c r="D3014" s="448"/>
      <c r="E3014" s="448"/>
      <c r="G3014" s="446"/>
      <c r="H3014" s="446"/>
      <c r="L3014" s="447"/>
      <c r="M3014" s="448"/>
      <c r="N3014" s="448"/>
      <c r="O3014" s="448"/>
    </row>
    <row r="3015" spans="1:15" s="43" customFormat="1">
      <c r="A3015" s="449"/>
      <c r="B3015" s="450"/>
      <c r="C3015" s="448"/>
      <c r="D3015" s="448"/>
      <c r="E3015" s="448"/>
      <c r="G3015" s="446"/>
      <c r="H3015" s="446"/>
      <c r="L3015" s="447"/>
      <c r="M3015" s="448"/>
      <c r="N3015" s="448"/>
      <c r="O3015" s="448"/>
    </row>
    <row r="3016" spans="1:15" s="43" customFormat="1">
      <c r="A3016" s="449"/>
      <c r="B3016" s="450"/>
      <c r="C3016" s="448"/>
      <c r="D3016" s="448"/>
      <c r="E3016" s="448"/>
      <c r="G3016" s="446"/>
      <c r="H3016" s="446"/>
      <c r="L3016" s="447"/>
      <c r="M3016" s="448"/>
      <c r="N3016" s="448"/>
      <c r="O3016" s="448"/>
    </row>
    <row r="3017" spans="1:15" s="43" customFormat="1">
      <c r="A3017" s="449"/>
      <c r="B3017" s="450"/>
      <c r="C3017" s="448"/>
      <c r="D3017" s="448"/>
      <c r="E3017" s="448"/>
      <c r="G3017" s="446"/>
      <c r="H3017" s="446"/>
      <c r="L3017" s="447"/>
      <c r="M3017" s="448"/>
      <c r="N3017" s="448"/>
      <c r="O3017" s="448"/>
    </row>
    <row r="3018" spans="1:15" s="43" customFormat="1">
      <c r="A3018" s="449"/>
      <c r="B3018" s="450"/>
      <c r="C3018" s="448"/>
      <c r="D3018" s="448"/>
      <c r="E3018" s="448"/>
      <c r="G3018" s="446"/>
      <c r="H3018" s="446"/>
      <c r="L3018" s="447"/>
      <c r="M3018" s="448"/>
      <c r="N3018" s="448"/>
      <c r="O3018" s="448"/>
    </row>
    <row r="3019" spans="1:15" s="43" customFormat="1">
      <c r="A3019" s="449"/>
      <c r="B3019" s="450"/>
      <c r="C3019" s="448"/>
      <c r="D3019" s="448"/>
      <c r="E3019" s="448"/>
      <c r="G3019" s="446"/>
      <c r="H3019" s="446"/>
      <c r="L3019" s="447"/>
      <c r="M3019" s="448"/>
      <c r="N3019" s="448"/>
      <c r="O3019" s="448"/>
    </row>
    <row r="3020" spans="1:15" s="43" customFormat="1">
      <c r="A3020" s="449"/>
      <c r="B3020" s="450"/>
      <c r="C3020" s="448"/>
      <c r="D3020" s="448"/>
      <c r="E3020" s="448"/>
      <c r="G3020" s="446"/>
      <c r="H3020" s="446"/>
      <c r="L3020" s="447"/>
      <c r="M3020" s="448"/>
      <c r="N3020" s="448"/>
      <c r="O3020" s="448"/>
    </row>
    <row r="3021" spans="1:15" s="43" customFormat="1">
      <c r="A3021" s="449"/>
      <c r="B3021" s="450"/>
      <c r="C3021" s="448"/>
      <c r="D3021" s="448"/>
      <c r="E3021" s="448"/>
      <c r="G3021" s="446"/>
      <c r="H3021" s="446"/>
      <c r="L3021" s="447"/>
      <c r="M3021" s="448"/>
      <c r="N3021" s="448"/>
      <c r="O3021" s="448"/>
    </row>
    <row r="3022" spans="1:15" s="43" customFormat="1">
      <c r="A3022" s="449"/>
      <c r="B3022" s="450"/>
      <c r="C3022" s="448"/>
      <c r="D3022" s="448"/>
      <c r="E3022" s="448"/>
      <c r="G3022" s="446"/>
      <c r="H3022" s="446"/>
      <c r="L3022" s="447"/>
      <c r="M3022" s="448"/>
      <c r="N3022" s="448"/>
      <c r="O3022" s="448"/>
    </row>
    <row r="3023" spans="1:15" s="43" customFormat="1">
      <c r="A3023" s="449"/>
      <c r="B3023" s="450"/>
      <c r="C3023" s="448"/>
      <c r="D3023" s="448"/>
      <c r="E3023" s="448"/>
      <c r="G3023" s="446"/>
      <c r="H3023" s="446"/>
      <c r="L3023" s="447"/>
      <c r="M3023" s="448"/>
      <c r="N3023" s="448"/>
      <c r="O3023" s="448"/>
    </row>
    <row r="3024" spans="1:15" s="43" customFormat="1">
      <c r="A3024" s="449"/>
      <c r="B3024" s="450"/>
      <c r="C3024" s="448"/>
      <c r="D3024" s="448"/>
      <c r="E3024" s="448"/>
      <c r="G3024" s="446"/>
      <c r="H3024" s="446"/>
      <c r="L3024" s="447"/>
      <c r="M3024" s="448"/>
      <c r="N3024" s="448"/>
      <c r="O3024" s="448"/>
    </row>
    <row r="3025" spans="1:15" s="43" customFormat="1">
      <c r="A3025" s="449"/>
      <c r="B3025" s="450"/>
      <c r="C3025" s="448"/>
      <c r="D3025" s="448"/>
      <c r="E3025" s="448"/>
      <c r="G3025" s="446"/>
      <c r="H3025" s="446"/>
      <c r="L3025" s="447"/>
      <c r="M3025" s="448"/>
      <c r="N3025" s="448"/>
      <c r="O3025" s="448"/>
    </row>
    <row r="3026" spans="1:15" s="43" customFormat="1">
      <c r="A3026" s="449"/>
      <c r="B3026" s="450"/>
      <c r="C3026" s="448"/>
      <c r="D3026" s="448"/>
      <c r="E3026" s="448"/>
      <c r="G3026" s="446"/>
      <c r="H3026" s="446"/>
      <c r="L3026" s="447"/>
      <c r="M3026" s="448"/>
      <c r="N3026" s="448"/>
      <c r="O3026" s="448"/>
    </row>
    <row r="3027" spans="1:15" s="43" customFormat="1">
      <c r="A3027" s="449"/>
      <c r="B3027" s="450"/>
      <c r="C3027" s="448"/>
      <c r="D3027" s="448"/>
      <c r="E3027" s="448"/>
      <c r="G3027" s="446"/>
      <c r="H3027" s="446"/>
      <c r="L3027" s="447"/>
      <c r="M3027" s="448"/>
      <c r="N3027" s="448"/>
      <c r="O3027" s="448"/>
    </row>
    <row r="3028" spans="1:15" s="43" customFormat="1">
      <c r="A3028" s="449"/>
      <c r="B3028" s="450"/>
      <c r="C3028" s="448"/>
      <c r="D3028" s="448"/>
      <c r="E3028" s="448"/>
      <c r="G3028" s="446"/>
      <c r="H3028" s="446"/>
      <c r="L3028" s="447"/>
      <c r="M3028" s="448"/>
      <c r="N3028" s="448"/>
      <c r="O3028" s="448"/>
    </row>
    <row r="3029" spans="1:15" s="43" customFormat="1">
      <c r="A3029" s="449"/>
      <c r="B3029" s="450"/>
      <c r="C3029" s="448"/>
      <c r="D3029" s="448"/>
      <c r="E3029" s="448"/>
      <c r="G3029" s="446"/>
      <c r="H3029" s="446"/>
      <c r="L3029" s="447"/>
      <c r="M3029" s="448"/>
      <c r="N3029" s="448"/>
      <c r="O3029" s="448"/>
    </row>
    <row r="3030" spans="1:15" s="43" customFormat="1">
      <c r="A3030" s="449"/>
      <c r="B3030" s="450"/>
      <c r="C3030" s="448"/>
      <c r="D3030" s="448"/>
      <c r="E3030" s="448"/>
      <c r="G3030" s="446"/>
      <c r="H3030" s="446"/>
      <c r="L3030" s="447"/>
      <c r="M3030" s="448"/>
      <c r="N3030" s="448"/>
      <c r="O3030" s="448"/>
    </row>
    <row r="3031" spans="1:15" s="43" customFormat="1">
      <c r="A3031" s="449"/>
      <c r="B3031" s="450"/>
      <c r="C3031" s="448"/>
      <c r="D3031" s="448"/>
      <c r="E3031" s="448"/>
      <c r="G3031" s="446"/>
      <c r="H3031" s="446"/>
      <c r="L3031" s="447"/>
      <c r="M3031" s="448"/>
      <c r="N3031" s="448"/>
      <c r="O3031" s="448"/>
    </row>
    <row r="3032" spans="1:15" s="43" customFormat="1">
      <c r="A3032" s="449"/>
      <c r="B3032" s="450"/>
      <c r="C3032" s="448"/>
      <c r="D3032" s="448"/>
      <c r="E3032" s="448"/>
      <c r="G3032" s="446"/>
      <c r="H3032" s="446"/>
      <c r="L3032" s="447"/>
      <c r="M3032" s="448"/>
      <c r="N3032" s="448"/>
      <c r="O3032" s="448"/>
    </row>
    <row r="3033" spans="1:15" s="43" customFormat="1">
      <c r="A3033" s="449"/>
      <c r="B3033" s="450"/>
      <c r="C3033" s="448"/>
      <c r="D3033" s="448"/>
      <c r="E3033" s="448"/>
      <c r="G3033" s="446"/>
      <c r="H3033" s="446"/>
      <c r="L3033" s="447"/>
      <c r="M3033" s="448"/>
      <c r="N3033" s="448"/>
      <c r="O3033" s="448"/>
    </row>
    <row r="3034" spans="1:15" s="43" customFormat="1">
      <c r="A3034" s="449"/>
      <c r="B3034" s="450"/>
      <c r="C3034" s="448"/>
      <c r="D3034" s="448"/>
      <c r="E3034" s="448"/>
      <c r="G3034" s="446"/>
      <c r="H3034" s="446"/>
      <c r="L3034" s="447"/>
      <c r="M3034" s="448"/>
      <c r="N3034" s="448"/>
      <c r="O3034" s="448"/>
    </row>
    <row r="3035" spans="1:15" s="43" customFormat="1">
      <c r="A3035" s="449"/>
      <c r="B3035" s="450"/>
      <c r="C3035" s="448"/>
      <c r="D3035" s="448"/>
      <c r="E3035" s="448"/>
      <c r="G3035" s="446"/>
      <c r="H3035" s="446"/>
      <c r="L3035" s="447"/>
      <c r="M3035" s="448"/>
      <c r="N3035" s="448"/>
      <c r="O3035" s="448"/>
    </row>
    <row r="3036" spans="1:15" s="43" customFormat="1">
      <c r="A3036" s="449"/>
      <c r="B3036" s="450"/>
      <c r="C3036" s="448"/>
      <c r="D3036" s="448"/>
      <c r="E3036" s="448"/>
      <c r="G3036" s="446"/>
      <c r="H3036" s="446"/>
      <c r="L3036" s="447"/>
      <c r="M3036" s="448"/>
      <c r="N3036" s="448"/>
      <c r="O3036" s="448"/>
    </row>
    <row r="3037" spans="1:15" s="43" customFormat="1">
      <c r="A3037" s="449"/>
      <c r="B3037" s="450"/>
      <c r="C3037" s="448"/>
      <c r="D3037" s="448"/>
      <c r="E3037" s="448"/>
      <c r="G3037" s="446"/>
      <c r="H3037" s="446"/>
      <c r="L3037" s="447"/>
      <c r="M3037" s="448"/>
      <c r="N3037" s="448"/>
      <c r="O3037" s="448"/>
    </row>
    <row r="3038" spans="1:15" s="43" customFormat="1">
      <c r="A3038" s="449"/>
      <c r="B3038" s="450"/>
      <c r="C3038" s="448"/>
      <c r="D3038" s="448"/>
      <c r="E3038" s="448"/>
      <c r="G3038" s="446"/>
      <c r="H3038" s="446"/>
      <c r="L3038" s="447"/>
      <c r="M3038" s="448"/>
      <c r="N3038" s="448"/>
      <c r="O3038" s="448"/>
    </row>
    <row r="3039" spans="1:15" s="43" customFormat="1">
      <c r="A3039" s="449"/>
      <c r="B3039" s="450"/>
      <c r="C3039" s="448"/>
      <c r="D3039" s="448"/>
      <c r="E3039" s="448"/>
      <c r="G3039" s="446"/>
      <c r="H3039" s="446"/>
      <c r="L3039" s="447"/>
      <c r="M3039" s="448"/>
      <c r="N3039" s="448"/>
      <c r="O3039" s="448"/>
    </row>
    <row r="3040" spans="1:15" s="43" customFormat="1">
      <c r="A3040" s="449"/>
      <c r="B3040" s="450"/>
      <c r="C3040" s="448"/>
      <c r="D3040" s="448"/>
      <c r="E3040" s="448"/>
      <c r="G3040" s="446"/>
      <c r="H3040" s="446"/>
      <c r="L3040" s="447"/>
      <c r="M3040" s="448"/>
      <c r="N3040" s="448"/>
      <c r="O3040" s="448"/>
    </row>
    <row r="3041" spans="1:15" s="43" customFormat="1">
      <c r="A3041" s="449"/>
      <c r="B3041" s="450"/>
      <c r="C3041" s="448"/>
      <c r="D3041" s="448"/>
      <c r="E3041" s="448"/>
      <c r="G3041" s="446"/>
      <c r="H3041" s="446"/>
      <c r="L3041" s="447"/>
      <c r="M3041" s="448"/>
      <c r="N3041" s="448"/>
      <c r="O3041" s="448"/>
    </row>
    <row r="3042" spans="1:15" s="43" customFormat="1">
      <c r="A3042" s="449"/>
      <c r="B3042" s="450"/>
      <c r="C3042" s="448"/>
      <c r="D3042" s="448"/>
      <c r="E3042" s="448"/>
      <c r="G3042" s="446"/>
      <c r="H3042" s="446"/>
      <c r="L3042" s="447"/>
      <c r="M3042" s="448"/>
      <c r="N3042" s="448"/>
      <c r="O3042" s="448"/>
    </row>
    <row r="3043" spans="1:15" s="43" customFormat="1">
      <c r="A3043" s="449"/>
      <c r="B3043" s="450"/>
      <c r="C3043" s="448"/>
      <c r="D3043" s="448"/>
      <c r="E3043" s="448"/>
      <c r="G3043" s="446"/>
      <c r="H3043" s="446"/>
      <c r="L3043" s="447"/>
      <c r="M3043" s="448"/>
      <c r="N3043" s="448"/>
      <c r="O3043" s="448"/>
    </row>
    <row r="3044" spans="1:15" s="43" customFormat="1">
      <c r="A3044" s="449"/>
      <c r="B3044" s="450"/>
      <c r="C3044" s="448"/>
      <c r="D3044" s="448"/>
      <c r="E3044" s="448"/>
      <c r="G3044" s="446"/>
      <c r="H3044" s="446"/>
      <c r="L3044" s="447"/>
      <c r="M3044" s="448"/>
      <c r="N3044" s="448"/>
      <c r="O3044" s="448"/>
    </row>
    <row r="3045" spans="1:15" s="43" customFormat="1">
      <c r="A3045" s="449"/>
      <c r="B3045" s="450"/>
      <c r="C3045" s="448"/>
      <c r="D3045" s="448"/>
      <c r="E3045" s="448"/>
      <c r="G3045" s="446"/>
      <c r="H3045" s="446"/>
      <c r="L3045" s="447"/>
      <c r="M3045" s="448"/>
      <c r="N3045" s="448"/>
      <c r="O3045" s="448"/>
    </row>
    <row r="3046" spans="1:15" s="43" customFormat="1">
      <c r="A3046" s="449"/>
      <c r="B3046" s="450"/>
      <c r="C3046" s="448"/>
      <c r="D3046" s="448"/>
      <c r="E3046" s="448"/>
      <c r="G3046" s="446"/>
      <c r="H3046" s="446"/>
      <c r="L3046" s="447"/>
      <c r="M3046" s="448"/>
      <c r="N3046" s="448"/>
      <c r="O3046" s="448"/>
    </row>
    <row r="3047" spans="1:15" s="43" customFormat="1">
      <c r="A3047" s="449"/>
      <c r="B3047" s="450"/>
      <c r="C3047" s="448"/>
      <c r="D3047" s="448"/>
      <c r="E3047" s="448"/>
      <c r="G3047" s="446"/>
      <c r="H3047" s="446"/>
      <c r="L3047" s="447"/>
      <c r="M3047" s="448"/>
      <c r="N3047" s="448"/>
      <c r="O3047" s="448"/>
    </row>
    <row r="3048" spans="1:15" s="43" customFormat="1">
      <c r="A3048" s="449"/>
      <c r="B3048" s="450"/>
      <c r="C3048" s="448"/>
      <c r="D3048" s="448"/>
      <c r="E3048" s="448"/>
      <c r="G3048" s="446"/>
      <c r="H3048" s="446"/>
      <c r="L3048" s="447"/>
      <c r="M3048" s="448"/>
      <c r="N3048" s="448"/>
      <c r="O3048" s="448"/>
    </row>
    <row r="3049" spans="1:15" s="43" customFormat="1">
      <c r="A3049" s="449"/>
      <c r="B3049" s="450"/>
      <c r="C3049" s="448"/>
      <c r="D3049" s="448"/>
      <c r="E3049" s="448"/>
      <c r="G3049" s="446"/>
      <c r="H3049" s="446"/>
      <c r="L3049" s="447"/>
      <c r="M3049" s="448"/>
      <c r="N3049" s="448"/>
      <c r="O3049" s="448"/>
    </row>
    <row r="3050" spans="1:15" s="43" customFormat="1">
      <c r="A3050" s="449"/>
      <c r="B3050" s="450"/>
      <c r="C3050" s="448"/>
      <c r="D3050" s="448"/>
      <c r="E3050" s="448"/>
      <c r="G3050" s="446"/>
      <c r="H3050" s="446"/>
      <c r="L3050" s="447"/>
      <c r="M3050" s="448"/>
      <c r="N3050" s="448"/>
      <c r="O3050" s="448"/>
    </row>
    <row r="3051" spans="1:15" s="43" customFormat="1">
      <c r="A3051" s="449"/>
      <c r="B3051" s="450"/>
      <c r="C3051" s="448"/>
      <c r="D3051" s="448"/>
      <c r="E3051" s="448"/>
      <c r="G3051" s="446"/>
      <c r="H3051" s="446"/>
      <c r="L3051" s="447"/>
      <c r="M3051" s="448"/>
      <c r="N3051" s="448"/>
      <c r="O3051" s="448"/>
    </row>
    <row r="3052" spans="1:15" s="43" customFormat="1">
      <c r="A3052" s="449"/>
      <c r="B3052" s="450"/>
      <c r="C3052" s="448"/>
      <c r="D3052" s="448"/>
      <c r="E3052" s="448"/>
      <c r="G3052" s="446"/>
      <c r="H3052" s="446"/>
      <c r="L3052" s="447"/>
      <c r="M3052" s="448"/>
      <c r="N3052" s="448"/>
      <c r="O3052" s="448"/>
    </row>
    <row r="3053" spans="1:15" s="43" customFormat="1">
      <c r="A3053" s="449"/>
      <c r="B3053" s="450"/>
      <c r="C3053" s="448"/>
      <c r="D3053" s="448"/>
      <c r="E3053" s="448"/>
      <c r="G3053" s="446"/>
      <c r="H3053" s="446"/>
      <c r="L3053" s="447"/>
      <c r="M3053" s="448"/>
      <c r="N3053" s="448"/>
      <c r="O3053" s="448"/>
    </row>
    <row r="3054" spans="1:15" s="43" customFormat="1">
      <c r="A3054" s="449"/>
      <c r="B3054" s="450"/>
      <c r="C3054" s="448"/>
      <c r="D3054" s="448"/>
      <c r="E3054" s="448"/>
      <c r="G3054" s="446"/>
      <c r="H3054" s="446"/>
      <c r="L3054" s="447"/>
      <c r="M3054" s="448"/>
      <c r="N3054" s="448"/>
      <c r="O3054" s="448"/>
    </row>
    <row r="3055" spans="1:15" s="43" customFormat="1">
      <c r="A3055" s="449"/>
      <c r="B3055" s="450"/>
      <c r="C3055" s="448"/>
      <c r="D3055" s="448"/>
      <c r="E3055" s="448"/>
      <c r="G3055" s="446"/>
      <c r="H3055" s="446"/>
      <c r="L3055" s="447"/>
      <c r="M3055" s="448"/>
      <c r="N3055" s="448"/>
      <c r="O3055" s="448"/>
    </row>
    <row r="3056" spans="1:15" s="43" customFormat="1">
      <c r="A3056" s="449"/>
      <c r="B3056" s="450"/>
      <c r="C3056" s="448"/>
      <c r="D3056" s="448"/>
      <c r="E3056" s="448"/>
      <c r="G3056" s="446"/>
      <c r="H3056" s="446"/>
      <c r="L3056" s="447"/>
      <c r="M3056" s="448"/>
      <c r="N3056" s="448"/>
      <c r="O3056" s="448"/>
    </row>
    <row r="3057" spans="1:15" s="43" customFormat="1">
      <c r="A3057" s="449"/>
      <c r="B3057" s="450"/>
      <c r="C3057" s="448"/>
      <c r="D3057" s="448"/>
      <c r="E3057" s="448"/>
      <c r="G3057" s="446"/>
      <c r="H3057" s="446"/>
      <c r="L3057" s="447"/>
      <c r="M3057" s="448"/>
      <c r="N3057" s="448"/>
      <c r="O3057" s="448"/>
    </row>
    <row r="3058" spans="1:15" s="43" customFormat="1">
      <c r="A3058" s="449"/>
      <c r="B3058" s="450"/>
      <c r="C3058" s="448"/>
      <c r="D3058" s="448"/>
      <c r="E3058" s="448"/>
      <c r="G3058" s="446"/>
      <c r="H3058" s="446"/>
      <c r="L3058" s="447"/>
      <c r="M3058" s="448"/>
      <c r="N3058" s="448"/>
      <c r="O3058" s="448"/>
    </row>
    <row r="3059" spans="1:15" s="43" customFormat="1">
      <c r="A3059" s="449"/>
      <c r="B3059" s="450"/>
      <c r="C3059" s="448"/>
      <c r="D3059" s="448"/>
      <c r="E3059" s="448"/>
      <c r="G3059" s="446"/>
      <c r="H3059" s="446"/>
      <c r="L3059" s="447"/>
      <c r="M3059" s="448"/>
      <c r="N3059" s="448"/>
      <c r="O3059" s="448"/>
    </row>
    <row r="3060" spans="1:15" s="43" customFormat="1">
      <c r="A3060" s="449"/>
      <c r="B3060" s="450"/>
      <c r="C3060" s="448"/>
      <c r="D3060" s="448"/>
      <c r="E3060" s="448"/>
      <c r="G3060" s="446"/>
      <c r="H3060" s="446"/>
      <c r="L3060" s="447"/>
      <c r="M3060" s="448"/>
      <c r="N3060" s="448"/>
      <c r="O3060" s="448"/>
    </row>
    <row r="3061" spans="1:15" s="43" customFormat="1">
      <c r="A3061" s="449"/>
      <c r="B3061" s="450"/>
      <c r="C3061" s="448"/>
      <c r="D3061" s="448"/>
      <c r="E3061" s="448"/>
      <c r="G3061" s="446"/>
      <c r="H3061" s="446"/>
      <c r="L3061" s="447"/>
      <c r="M3061" s="448"/>
      <c r="N3061" s="448"/>
      <c r="O3061" s="448"/>
    </row>
    <row r="3062" spans="1:15" s="43" customFormat="1">
      <c r="A3062" s="449"/>
      <c r="B3062" s="450"/>
      <c r="C3062" s="448"/>
      <c r="D3062" s="448"/>
      <c r="E3062" s="448"/>
      <c r="G3062" s="446"/>
      <c r="H3062" s="446"/>
      <c r="L3062" s="447"/>
      <c r="M3062" s="448"/>
      <c r="N3062" s="448"/>
      <c r="O3062" s="448"/>
    </row>
    <row r="3063" spans="1:15" s="43" customFormat="1">
      <c r="A3063" s="449"/>
      <c r="B3063" s="450"/>
      <c r="C3063" s="448"/>
      <c r="D3063" s="448"/>
      <c r="E3063" s="448"/>
      <c r="G3063" s="446"/>
      <c r="H3063" s="446"/>
      <c r="L3063" s="447"/>
      <c r="M3063" s="448"/>
      <c r="N3063" s="448"/>
      <c r="O3063" s="448"/>
    </row>
    <row r="3064" spans="1:15" s="43" customFormat="1">
      <c r="A3064" s="449"/>
      <c r="B3064" s="450"/>
      <c r="C3064" s="448"/>
      <c r="D3064" s="448"/>
      <c r="E3064" s="448"/>
      <c r="G3064" s="446"/>
      <c r="H3064" s="446"/>
      <c r="L3064" s="447"/>
      <c r="M3064" s="448"/>
      <c r="N3064" s="448"/>
      <c r="O3064" s="448"/>
    </row>
    <row r="3065" spans="1:15" s="43" customFormat="1">
      <c r="A3065" s="449"/>
      <c r="B3065" s="450"/>
      <c r="C3065" s="448"/>
      <c r="D3065" s="448"/>
      <c r="E3065" s="448"/>
      <c r="G3065" s="446"/>
      <c r="H3065" s="446"/>
      <c r="L3065" s="447"/>
      <c r="M3065" s="448"/>
      <c r="N3065" s="448"/>
      <c r="O3065" s="448"/>
    </row>
    <row r="3066" spans="1:15" s="43" customFormat="1">
      <c r="A3066" s="449"/>
      <c r="B3066" s="450"/>
      <c r="C3066" s="448"/>
      <c r="D3066" s="448"/>
      <c r="E3066" s="448"/>
      <c r="G3066" s="446"/>
      <c r="H3066" s="446"/>
      <c r="L3066" s="447"/>
      <c r="M3066" s="448"/>
      <c r="N3066" s="448"/>
      <c r="O3066" s="448"/>
    </row>
    <row r="3067" spans="1:15" s="43" customFormat="1">
      <c r="A3067" s="449"/>
      <c r="B3067" s="450"/>
      <c r="C3067" s="448"/>
      <c r="D3067" s="448"/>
      <c r="E3067" s="448"/>
      <c r="G3067" s="446"/>
      <c r="H3067" s="446"/>
      <c r="L3067" s="447"/>
      <c r="M3067" s="448"/>
      <c r="N3067" s="448"/>
      <c r="O3067" s="448"/>
    </row>
    <row r="3068" spans="1:15" s="43" customFormat="1">
      <c r="A3068" s="449"/>
      <c r="B3068" s="450"/>
      <c r="C3068" s="448"/>
      <c r="D3068" s="448"/>
      <c r="E3068" s="448"/>
      <c r="G3068" s="446"/>
      <c r="H3068" s="446"/>
      <c r="L3068" s="447"/>
      <c r="M3068" s="448"/>
      <c r="N3068" s="448"/>
      <c r="O3068" s="448"/>
    </row>
    <row r="3069" spans="1:15" s="43" customFormat="1">
      <c r="A3069" s="449"/>
      <c r="B3069" s="450"/>
      <c r="C3069" s="448"/>
      <c r="D3069" s="448"/>
      <c r="E3069" s="448"/>
      <c r="G3069" s="446"/>
      <c r="H3069" s="446"/>
      <c r="L3069" s="447"/>
      <c r="M3069" s="448"/>
      <c r="N3069" s="448"/>
      <c r="O3069" s="448"/>
    </row>
    <row r="3070" spans="1:15" s="43" customFormat="1">
      <c r="A3070" s="449"/>
      <c r="B3070" s="450"/>
      <c r="C3070" s="448"/>
      <c r="D3070" s="448"/>
      <c r="E3070" s="448"/>
      <c r="G3070" s="446"/>
      <c r="H3070" s="446"/>
      <c r="L3070" s="447"/>
      <c r="M3070" s="448"/>
      <c r="N3070" s="448"/>
      <c r="O3070" s="448"/>
    </row>
    <row r="3071" spans="1:15" s="43" customFormat="1">
      <c r="A3071" s="449"/>
      <c r="B3071" s="450"/>
      <c r="C3071" s="448"/>
      <c r="D3071" s="448"/>
      <c r="E3071" s="448"/>
      <c r="G3071" s="446"/>
      <c r="H3071" s="446"/>
      <c r="L3071" s="447"/>
      <c r="M3071" s="448"/>
      <c r="N3071" s="448"/>
      <c r="O3071" s="448"/>
    </row>
    <row r="3072" spans="1:15" s="43" customFormat="1">
      <c r="A3072" s="449"/>
      <c r="B3072" s="450"/>
      <c r="C3072" s="448"/>
      <c r="D3072" s="448"/>
      <c r="E3072" s="448"/>
      <c r="G3072" s="446"/>
      <c r="H3072" s="446"/>
      <c r="L3072" s="447"/>
      <c r="M3072" s="448"/>
      <c r="N3072" s="448"/>
      <c r="O3072" s="448"/>
    </row>
    <row r="3073" spans="1:15" s="43" customFormat="1">
      <c r="A3073" s="449"/>
      <c r="B3073" s="450"/>
      <c r="C3073" s="448"/>
      <c r="D3073" s="448"/>
      <c r="E3073" s="448"/>
      <c r="G3073" s="446"/>
      <c r="H3073" s="446"/>
      <c r="L3073" s="447"/>
      <c r="M3073" s="448"/>
      <c r="N3073" s="448"/>
      <c r="O3073" s="448"/>
    </row>
    <row r="3074" spans="1:15" s="43" customFormat="1">
      <c r="A3074" s="449"/>
      <c r="B3074" s="450"/>
      <c r="C3074" s="448"/>
      <c r="D3074" s="448"/>
      <c r="E3074" s="448"/>
      <c r="G3074" s="446"/>
      <c r="H3074" s="446"/>
      <c r="L3074" s="447"/>
      <c r="M3074" s="448"/>
      <c r="N3074" s="448"/>
      <c r="O3074" s="448"/>
    </row>
    <row r="3075" spans="1:15" s="43" customFormat="1">
      <c r="A3075" s="449"/>
      <c r="B3075" s="450"/>
      <c r="C3075" s="448"/>
      <c r="D3075" s="448"/>
      <c r="E3075" s="448"/>
      <c r="G3075" s="446"/>
      <c r="H3075" s="446"/>
      <c r="L3075" s="447"/>
      <c r="M3075" s="448"/>
      <c r="N3075" s="448"/>
      <c r="O3075" s="448"/>
    </row>
    <row r="3076" spans="1:15" s="43" customFormat="1">
      <c r="A3076" s="449"/>
      <c r="B3076" s="450"/>
      <c r="C3076" s="448"/>
      <c r="D3076" s="448"/>
      <c r="E3076" s="448"/>
      <c r="G3076" s="446"/>
      <c r="H3076" s="446"/>
      <c r="L3076" s="447"/>
      <c r="M3076" s="448"/>
      <c r="N3076" s="448"/>
      <c r="O3076" s="448"/>
    </row>
    <row r="3077" spans="1:15" s="43" customFormat="1">
      <c r="A3077" s="449"/>
      <c r="B3077" s="450"/>
      <c r="C3077" s="448"/>
      <c r="D3077" s="448"/>
      <c r="E3077" s="448"/>
      <c r="G3077" s="446"/>
      <c r="H3077" s="446"/>
      <c r="L3077" s="447"/>
      <c r="M3077" s="448"/>
      <c r="N3077" s="448"/>
      <c r="O3077" s="448"/>
    </row>
    <row r="3078" spans="1:15" s="43" customFormat="1">
      <c r="A3078" s="449"/>
      <c r="B3078" s="450"/>
      <c r="C3078" s="448"/>
      <c r="D3078" s="448"/>
      <c r="E3078" s="448"/>
      <c r="G3078" s="446"/>
      <c r="H3078" s="446"/>
      <c r="L3078" s="447"/>
      <c r="M3078" s="448"/>
      <c r="N3078" s="448"/>
      <c r="O3078" s="448"/>
    </row>
    <row r="3079" spans="1:15" s="43" customFormat="1">
      <c r="A3079" s="449"/>
      <c r="B3079" s="450"/>
      <c r="C3079" s="448"/>
      <c r="D3079" s="448"/>
      <c r="E3079" s="448"/>
      <c r="G3079" s="446"/>
      <c r="H3079" s="446"/>
      <c r="L3079" s="447"/>
      <c r="M3079" s="448"/>
      <c r="N3079" s="448"/>
      <c r="O3079" s="448"/>
    </row>
    <row r="3080" spans="1:15" s="43" customFormat="1">
      <c r="A3080" s="449"/>
      <c r="B3080" s="450"/>
      <c r="C3080" s="448"/>
      <c r="D3080" s="448"/>
      <c r="E3080" s="448"/>
      <c r="G3080" s="446"/>
      <c r="H3080" s="446"/>
      <c r="L3080" s="447"/>
      <c r="M3080" s="448"/>
      <c r="N3080" s="448"/>
      <c r="O3080" s="448"/>
    </row>
    <row r="3081" spans="1:15" s="43" customFormat="1">
      <c r="A3081" s="449"/>
      <c r="B3081" s="450"/>
      <c r="C3081" s="448"/>
      <c r="D3081" s="448"/>
      <c r="E3081" s="448"/>
      <c r="G3081" s="446"/>
      <c r="H3081" s="446"/>
      <c r="L3081" s="447"/>
      <c r="M3081" s="448"/>
      <c r="N3081" s="448"/>
      <c r="O3081" s="448"/>
    </row>
    <row r="3082" spans="1:15" s="43" customFormat="1">
      <c r="A3082" s="449"/>
      <c r="B3082" s="450"/>
      <c r="C3082" s="448"/>
      <c r="D3082" s="448"/>
      <c r="E3082" s="448"/>
      <c r="G3082" s="446"/>
      <c r="H3082" s="446"/>
      <c r="L3082" s="447"/>
      <c r="M3082" s="448"/>
      <c r="N3082" s="448"/>
      <c r="O3082" s="448"/>
    </row>
    <row r="3083" spans="1:15" s="43" customFormat="1">
      <c r="A3083" s="449"/>
      <c r="B3083" s="450"/>
      <c r="C3083" s="448"/>
      <c r="D3083" s="448"/>
      <c r="E3083" s="448"/>
      <c r="G3083" s="446"/>
      <c r="H3083" s="446"/>
      <c r="L3083" s="447"/>
      <c r="M3083" s="448"/>
      <c r="N3083" s="448"/>
      <c r="O3083" s="448"/>
    </row>
    <row r="3084" spans="1:15" s="43" customFormat="1">
      <c r="A3084" s="449"/>
      <c r="B3084" s="450"/>
      <c r="C3084" s="448"/>
      <c r="D3084" s="448"/>
      <c r="E3084" s="448"/>
      <c r="G3084" s="446"/>
      <c r="H3084" s="446"/>
      <c r="L3084" s="447"/>
      <c r="M3084" s="448"/>
      <c r="N3084" s="448"/>
      <c r="O3084" s="448"/>
    </row>
    <row r="3085" spans="1:15" s="43" customFormat="1">
      <c r="A3085" s="449"/>
      <c r="B3085" s="450"/>
      <c r="C3085" s="448"/>
      <c r="D3085" s="448"/>
      <c r="E3085" s="448"/>
      <c r="G3085" s="446"/>
      <c r="H3085" s="446"/>
      <c r="L3085" s="447"/>
      <c r="M3085" s="448"/>
      <c r="N3085" s="448"/>
      <c r="O3085" s="448"/>
    </row>
    <row r="3086" spans="1:15" s="43" customFormat="1">
      <c r="A3086" s="449"/>
      <c r="B3086" s="450"/>
      <c r="C3086" s="448"/>
      <c r="D3086" s="448"/>
      <c r="E3086" s="448"/>
      <c r="G3086" s="446"/>
      <c r="H3086" s="446"/>
      <c r="L3086" s="447"/>
      <c r="M3086" s="448"/>
      <c r="N3086" s="448"/>
      <c r="O3086" s="448"/>
    </row>
    <row r="3087" spans="1:15" s="43" customFormat="1">
      <c r="A3087" s="449"/>
      <c r="B3087" s="450"/>
      <c r="C3087" s="448"/>
      <c r="D3087" s="448"/>
      <c r="E3087" s="448"/>
      <c r="G3087" s="446"/>
      <c r="H3087" s="446"/>
      <c r="L3087" s="447"/>
      <c r="M3087" s="448"/>
      <c r="N3087" s="448"/>
      <c r="O3087" s="448"/>
    </row>
    <row r="3088" spans="1:15" s="43" customFormat="1">
      <c r="A3088" s="449"/>
      <c r="B3088" s="450"/>
      <c r="C3088" s="448"/>
      <c r="D3088" s="448"/>
      <c r="E3088" s="448"/>
      <c r="G3088" s="446"/>
      <c r="H3088" s="446"/>
      <c r="L3088" s="447"/>
      <c r="M3088" s="448"/>
      <c r="N3088" s="448"/>
      <c r="O3088" s="448"/>
    </row>
    <row r="3089" spans="1:15" s="43" customFormat="1">
      <c r="A3089" s="449"/>
      <c r="B3089" s="450"/>
      <c r="C3089" s="448"/>
      <c r="D3089" s="448"/>
      <c r="E3089" s="448"/>
      <c r="G3089" s="446"/>
      <c r="H3089" s="446"/>
      <c r="L3089" s="447"/>
      <c r="M3089" s="448"/>
      <c r="N3089" s="448"/>
      <c r="O3089" s="448"/>
    </row>
    <row r="3090" spans="1:15" s="43" customFormat="1">
      <c r="A3090" s="449"/>
      <c r="B3090" s="450"/>
      <c r="C3090" s="448"/>
      <c r="D3090" s="448"/>
      <c r="E3090" s="448"/>
      <c r="G3090" s="446"/>
      <c r="H3090" s="446"/>
      <c r="L3090" s="447"/>
      <c r="M3090" s="448"/>
      <c r="N3090" s="448"/>
      <c r="O3090" s="448"/>
    </row>
    <row r="3091" spans="1:15" s="43" customFormat="1">
      <c r="A3091" s="449"/>
      <c r="B3091" s="450"/>
      <c r="C3091" s="448"/>
      <c r="D3091" s="448"/>
      <c r="E3091" s="448"/>
      <c r="G3091" s="446"/>
      <c r="H3091" s="446"/>
      <c r="L3091" s="447"/>
      <c r="M3091" s="448"/>
      <c r="N3091" s="448"/>
      <c r="O3091" s="448"/>
    </row>
    <row r="3092" spans="1:15" s="43" customFormat="1">
      <c r="A3092" s="449"/>
      <c r="B3092" s="450"/>
      <c r="C3092" s="448"/>
      <c r="D3092" s="448"/>
      <c r="E3092" s="448"/>
      <c r="G3092" s="446"/>
      <c r="H3092" s="446"/>
      <c r="L3092" s="447"/>
      <c r="M3092" s="448"/>
      <c r="N3092" s="448"/>
      <c r="O3092" s="448"/>
    </row>
    <row r="3093" spans="1:15" s="43" customFormat="1">
      <c r="A3093" s="449"/>
      <c r="B3093" s="450"/>
      <c r="C3093" s="448"/>
      <c r="D3093" s="448"/>
      <c r="E3093" s="448"/>
      <c r="G3093" s="446"/>
      <c r="H3093" s="446"/>
      <c r="L3093" s="447"/>
      <c r="M3093" s="448"/>
      <c r="N3093" s="448"/>
      <c r="O3093" s="448"/>
    </row>
    <row r="3094" spans="1:15" s="43" customFormat="1">
      <c r="A3094" s="449"/>
      <c r="B3094" s="450"/>
      <c r="C3094" s="448"/>
      <c r="D3094" s="448"/>
      <c r="E3094" s="448"/>
      <c r="G3094" s="446"/>
      <c r="H3094" s="446"/>
      <c r="L3094" s="447"/>
      <c r="M3094" s="448"/>
      <c r="N3094" s="448"/>
      <c r="O3094" s="448"/>
    </row>
    <row r="3095" spans="1:15" s="43" customFormat="1">
      <c r="A3095" s="449"/>
      <c r="B3095" s="450"/>
      <c r="C3095" s="448"/>
      <c r="D3095" s="448"/>
      <c r="E3095" s="448"/>
      <c r="G3095" s="446"/>
      <c r="H3095" s="446"/>
      <c r="L3095" s="447"/>
      <c r="M3095" s="448"/>
      <c r="N3095" s="448"/>
      <c r="O3095" s="448"/>
    </row>
    <row r="3096" spans="1:15" s="43" customFormat="1">
      <c r="A3096" s="449"/>
      <c r="B3096" s="450"/>
      <c r="C3096" s="448"/>
      <c r="D3096" s="448"/>
      <c r="E3096" s="448"/>
      <c r="G3096" s="446"/>
      <c r="H3096" s="446"/>
      <c r="L3096" s="447"/>
      <c r="M3096" s="448"/>
      <c r="N3096" s="448"/>
      <c r="O3096" s="448"/>
    </row>
    <row r="3097" spans="1:15" s="43" customFormat="1">
      <c r="A3097" s="449"/>
      <c r="B3097" s="450"/>
      <c r="C3097" s="448"/>
      <c r="D3097" s="448"/>
      <c r="E3097" s="448"/>
      <c r="G3097" s="446"/>
      <c r="H3097" s="446"/>
      <c r="L3097" s="447"/>
      <c r="M3097" s="448"/>
      <c r="N3097" s="448"/>
      <c r="O3097" s="448"/>
    </row>
    <row r="3098" spans="1:15" s="43" customFormat="1">
      <c r="A3098" s="449"/>
      <c r="B3098" s="450"/>
      <c r="C3098" s="448"/>
      <c r="D3098" s="448"/>
      <c r="E3098" s="448"/>
      <c r="G3098" s="446"/>
      <c r="H3098" s="446"/>
      <c r="L3098" s="447"/>
      <c r="M3098" s="448"/>
      <c r="N3098" s="448"/>
      <c r="O3098" s="448"/>
    </row>
    <row r="3099" spans="1:15" s="43" customFormat="1">
      <c r="A3099" s="449"/>
      <c r="B3099" s="450"/>
      <c r="C3099" s="448"/>
      <c r="D3099" s="448"/>
      <c r="E3099" s="448"/>
      <c r="G3099" s="446"/>
      <c r="H3099" s="446"/>
      <c r="L3099" s="447"/>
      <c r="M3099" s="448"/>
      <c r="N3099" s="448"/>
      <c r="O3099" s="448"/>
    </row>
    <row r="3100" spans="1:15" s="43" customFormat="1">
      <c r="A3100" s="449"/>
      <c r="B3100" s="450"/>
      <c r="C3100" s="448"/>
      <c r="D3100" s="448"/>
      <c r="E3100" s="448"/>
      <c r="G3100" s="446"/>
      <c r="H3100" s="446"/>
      <c r="L3100" s="447"/>
      <c r="M3100" s="448"/>
      <c r="N3100" s="448"/>
      <c r="O3100" s="448"/>
    </row>
    <row r="3101" spans="1:15" s="43" customFormat="1">
      <c r="A3101" s="449"/>
      <c r="B3101" s="450"/>
      <c r="C3101" s="448"/>
      <c r="D3101" s="448"/>
      <c r="E3101" s="448"/>
      <c r="G3101" s="446"/>
      <c r="H3101" s="446"/>
      <c r="L3101" s="447"/>
      <c r="M3101" s="448"/>
      <c r="N3101" s="448"/>
      <c r="O3101" s="448"/>
    </row>
    <row r="3102" spans="1:15" s="43" customFormat="1">
      <c r="A3102" s="449"/>
      <c r="B3102" s="450"/>
      <c r="C3102" s="448"/>
      <c r="D3102" s="448"/>
      <c r="E3102" s="448"/>
      <c r="G3102" s="446"/>
      <c r="H3102" s="446"/>
      <c r="L3102" s="447"/>
      <c r="M3102" s="448"/>
      <c r="N3102" s="448"/>
      <c r="O3102" s="448"/>
    </row>
    <row r="3103" spans="1:15" s="43" customFormat="1">
      <c r="A3103" s="449"/>
      <c r="B3103" s="450"/>
      <c r="C3103" s="448"/>
      <c r="D3103" s="448"/>
      <c r="E3103" s="448"/>
      <c r="G3103" s="446"/>
      <c r="H3103" s="446"/>
      <c r="L3103" s="447"/>
      <c r="M3103" s="448"/>
      <c r="N3103" s="448"/>
      <c r="O3103" s="448"/>
    </row>
    <row r="3104" spans="1:15" s="43" customFormat="1">
      <c r="A3104" s="449"/>
      <c r="B3104" s="450"/>
      <c r="C3104" s="448"/>
      <c r="D3104" s="448"/>
      <c r="E3104" s="448"/>
      <c r="G3104" s="446"/>
      <c r="H3104" s="446"/>
      <c r="L3104" s="447"/>
      <c r="M3104" s="448"/>
      <c r="N3104" s="448"/>
      <c r="O3104" s="448"/>
    </row>
    <row r="3105" spans="1:15" s="43" customFormat="1">
      <c r="A3105" s="449"/>
      <c r="B3105" s="450"/>
      <c r="C3105" s="448"/>
      <c r="D3105" s="448"/>
      <c r="E3105" s="448"/>
      <c r="G3105" s="446"/>
      <c r="H3105" s="446"/>
      <c r="L3105" s="447"/>
      <c r="M3105" s="448"/>
      <c r="N3105" s="448"/>
      <c r="O3105" s="448"/>
    </row>
    <row r="3106" spans="1:15" s="43" customFormat="1">
      <c r="A3106" s="449"/>
      <c r="B3106" s="450"/>
      <c r="C3106" s="448"/>
      <c r="D3106" s="448"/>
      <c r="E3106" s="448"/>
      <c r="G3106" s="446"/>
      <c r="H3106" s="446"/>
      <c r="L3106" s="447"/>
      <c r="M3106" s="448"/>
      <c r="N3106" s="448"/>
      <c r="O3106" s="448"/>
    </row>
    <row r="3107" spans="1:15" s="43" customFormat="1">
      <c r="A3107" s="449"/>
      <c r="B3107" s="450"/>
      <c r="C3107" s="448"/>
      <c r="D3107" s="448"/>
      <c r="E3107" s="448"/>
      <c r="G3107" s="446"/>
      <c r="H3107" s="446"/>
      <c r="L3107" s="447"/>
      <c r="M3107" s="448"/>
      <c r="N3107" s="448"/>
      <c r="O3107" s="448"/>
    </row>
    <row r="3108" spans="1:15" s="43" customFormat="1">
      <c r="A3108" s="449"/>
      <c r="B3108" s="450"/>
      <c r="C3108" s="448"/>
      <c r="D3108" s="448"/>
      <c r="E3108" s="448"/>
      <c r="G3108" s="446"/>
      <c r="H3108" s="446"/>
      <c r="L3108" s="447"/>
      <c r="M3108" s="448"/>
      <c r="N3108" s="448"/>
      <c r="O3108" s="448"/>
    </row>
    <row r="3109" spans="1:15" s="43" customFormat="1">
      <c r="A3109" s="449"/>
      <c r="B3109" s="450"/>
      <c r="C3109" s="448"/>
      <c r="D3109" s="448"/>
      <c r="E3109" s="448"/>
      <c r="G3109" s="446"/>
      <c r="H3109" s="446"/>
      <c r="L3109" s="447"/>
      <c r="M3109" s="448"/>
      <c r="N3109" s="448"/>
      <c r="O3109" s="448"/>
    </row>
    <row r="3110" spans="1:15" s="43" customFormat="1">
      <c r="A3110" s="449"/>
      <c r="B3110" s="450"/>
      <c r="C3110" s="448"/>
      <c r="D3110" s="448"/>
      <c r="E3110" s="448"/>
      <c r="G3110" s="446"/>
      <c r="H3110" s="446"/>
      <c r="L3110" s="447"/>
      <c r="M3110" s="448"/>
      <c r="N3110" s="448"/>
      <c r="O3110" s="448"/>
    </row>
    <row r="3111" spans="1:15" s="43" customFormat="1">
      <c r="A3111" s="449"/>
      <c r="B3111" s="450"/>
      <c r="C3111" s="448"/>
      <c r="D3111" s="448"/>
      <c r="E3111" s="448"/>
      <c r="G3111" s="446"/>
      <c r="H3111" s="446"/>
      <c r="L3111" s="447"/>
      <c r="M3111" s="448"/>
      <c r="N3111" s="448"/>
      <c r="O3111" s="448"/>
    </row>
    <row r="3112" spans="1:15" s="43" customFormat="1">
      <c r="A3112" s="449"/>
      <c r="B3112" s="450"/>
      <c r="C3112" s="448"/>
      <c r="D3112" s="448"/>
      <c r="E3112" s="448"/>
      <c r="G3112" s="446"/>
      <c r="H3112" s="446"/>
      <c r="L3112" s="447"/>
      <c r="M3112" s="448"/>
      <c r="N3112" s="448"/>
      <c r="O3112" s="448"/>
    </row>
    <row r="3113" spans="1:15" s="43" customFormat="1">
      <c r="A3113" s="449"/>
      <c r="B3113" s="450"/>
      <c r="C3113" s="448"/>
      <c r="D3113" s="448"/>
      <c r="E3113" s="448"/>
      <c r="G3113" s="446"/>
      <c r="H3113" s="446"/>
      <c r="L3113" s="447"/>
      <c r="M3113" s="448"/>
      <c r="N3113" s="448"/>
      <c r="O3113" s="448"/>
    </row>
    <row r="3114" spans="1:15" s="43" customFormat="1">
      <c r="A3114" s="449"/>
      <c r="B3114" s="450"/>
      <c r="C3114" s="448"/>
      <c r="D3114" s="448"/>
      <c r="E3114" s="448"/>
      <c r="G3114" s="446"/>
      <c r="H3114" s="446"/>
      <c r="L3114" s="447"/>
      <c r="M3114" s="448"/>
      <c r="N3114" s="448"/>
      <c r="O3114" s="448"/>
    </row>
    <row r="3115" spans="1:15" s="43" customFormat="1">
      <c r="A3115" s="449"/>
      <c r="B3115" s="450"/>
      <c r="C3115" s="448"/>
      <c r="D3115" s="448"/>
      <c r="E3115" s="448"/>
      <c r="G3115" s="446"/>
      <c r="H3115" s="446"/>
      <c r="L3115" s="447"/>
      <c r="M3115" s="448"/>
      <c r="N3115" s="448"/>
      <c r="O3115" s="448"/>
    </row>
    <row r="3116" spans="1:15" s="43" customFormat="1">
      <c r="A3116" s="449"/>
      <c r="B3116" s="450"/>
      <c r="C3116" s="448"/>
      <c r="D3116" s="448"/>
      <c r="E3116" s="448"/>
      <c r="G3116" s="446"/>
      <c r="H3116" s="446"/>
      <c r="L3116" s="447"/>
      <c r="M3116" s="448"/>
      <c r="N3116" s="448"/>
      <c r="O3116" s="448"/>
    </row>
    <row r="3117" spans="1:15" s="43" customFormat="1">
      <c r="A3117" s="449"/>
      <c r="B3117" s="450"/>
      <c r="C3117" s="448"/>
      <c r="D3117" s="448"/>
      <c r="E3117" s="448"/>
      <c r="G3117" s="446"/>
      <c r="H3117" s="446"/>
      <c r="L3117" s="447"/>
      <c r="M3117" s="448"/>
      <c r="N3117" s="448"/>
      <c r="O3117" s="448"/>
    </row>
    <row r="3118" spans="1:15" s="43" customFormat="1">
      <c r="A3118" s="449"/>
      <c r="B3118" s="450"/>
      <c r="C3118" s="448"/>
      <c r="D3118" s="448"/>
      <c r="E3118" s="448"/>
      <c r="G3118" s="446"/>
      <c r="H3118" s="446"/>
      <c r="L3118" s="447"/>
      <c r="M3118" s="448"/>
      <c r="N3118" s="448"/>
      <c r="O3118" s="448"/>
    </row>
    <row r="3119" spans="1:15" s="43" customFormat="1">
      <c r="A3119" s="449"/>
      <c r="B3119" s="450"/>
      <c r="C3119" s="448"/>
      <c r="D3119" s="448"/>
      <c r="E3119" s="448"/>
      <c r="G3119" s="446"/>
      <c r="H3119" s="446"/>
      <c r="L3119" s="447"/>
      <c r="M3119" s="448"/>
      <c r="N3119" s="448"/>
      <c r="O3119" s="448"/>
    </row>
    <row r="3120" spans="1:15" s="43" customFormat="1">
      <c r="A3120" s="449"/>
      <c r="B3120" s="450"/>
      <c r="C3120" s="448"/>
      <c r="D3120" s="448"/>
      <c r="E3120" s="448"/>
      <c r="G3120" s="446"/>
      <c r="H3120" s="446"/>
      <c r="L3120" s="447"/>
      <c r="M3120" s="448"/>
      <c r="N3120" s="448"/>
      <c r="O3120" s="448"/>
    </row>
    <row r="3121" spans="1:15" s="43" customFormat="1">
      <c r="A3121" s="449"/>
      <c r="B3121" s="450"/>
      <c r="C3121" s="448"/>
      <c r="D3121" s="448"/>
      <c r="E3121" s="448"/>
      <c r="G3121" s="446"/>
      <c r="H3121" s="446"/>
      <c r="L3121" s="447"/>
      <c r="M3121" s="448"/>
      <c r="N3121" s="448"/>
      <c r="O3121" s="448"/>
    </row>
    <row r="3122" spans="1:15" s="43" customFormat="1">
      <c r="A3122" s="449"/>
      <c r="B3122" s="450"/>
      <c r="C3122" s="448"/>
      <c r="D3122" s="448"/>
      <c r="E3122" s="448"/>
      <c r="G3122" s="446"/>
      <c r="H3122" s="446"/>
      <c r="L3122" s="447"/>
      <c r="M3122" s="448"/>
      <c r="N3122" s="448"/>
      <c r="O3122" s="448"/>
    </row>
    <row r="3123" spans="1:15" s="43" customFormat="1">
      <c r="A3123" s="449"/>
      <c r="B3123" s="450"/>
      <c r="C3123" s="448"/>
      <c r="D3123" s="448"/>
      <c r="E3123" s="448"/>
      <c r="G3123" s="446"/>
      <c r="H3123" s="446"/>
      <c r="L3123" s="447"/>
      <c r="M3123" s="448"/>
      <c r="N3123" s="448"/>
      <c r="O3123" s="448"/>
    </row>
    <row r="3124" spans="1:15" s="43" customFormat="1">
      <c r="A3124" s="449"/>
      <c r="B3124" s="450"/>
      <c r="C3124" s="448"/>
      <c r="D3124" s="448"/>
      <c r="E3124" s="448"/>
      <c r="G3124" s="446"/>
      <c r="H3124" s="446"/>
      <c r="L3124" s="447"/>
      <c r="M3124" s="448"/>
      <c r="N3124" s="448"/>
      <c r="O3124" s="448"/>
    </row>
    <row r="3125" spans="1:15" s="43" customFormat="1">
      <c r="A3125" s="449"/>
      <c r="B3125" s="450"/>
      <c r="C3125" s="448"/>
      <c r="D3125" s="448"/>
      <c r="E3125" s="448"/>
      <c r="G3125" s="446"/>
      <c r="H3125" s="446"/>
      <c r="L3125" s="447"/>
      <c r="M3125" s="448"/>
      <c r="N3125" s="448"/>
      <c r="O3125" s="448"/>
    </row>
    <row r="3126" spans="1:15" s="43" customFormat="1">
      <c r="A3126" s="449"/>
      <c r="B3126" s="450"/>
      <c r="C3126" s="448"/>
      <c r="D3126" s="448"/>
      <c r="E3126" s="448"/>
      <c r="G3126" s="446"/>
      <c r="H3126" s="446"/>
      <c r="L3126" s="447"/>
      <c r="M3126" s="448"/>
      <c r="N3126" s="448"/>
      <c r="O3126" s="448"/>
    </row>
    <row r="3127" spans="1:15" s="43" customFormat="1">
      <c r="A3127" s="449"/>
      <c r="B3127" s="450"/>
      <c r="C3127" s="448"/>
      <c r="D3127" s="448"/>
      <c r="E3127" s="448"/>
      <c r="G3127" s="446"/>
      <c r="H3127" s="446"/>
      <c r="L3127" s="447"/>
      <c r="M3127" s="448"/>
      <c r="N3127" s="448"/>
      <c r="O3127" s="448"/>
    </row>
    <row r="3128" spans="1:15" s="43" customFormat="1">
      <c r="A3128" s="449"/>
      <c r="B3128" s="450"/>
      <c r="C3128" s="448"/>
      <c r="D3128" s="448"/>
      <c r="E3128" s="448"/>
      <c r="G3128" s="446"/>
      <c r="H3128" s="446"/>
      <c r="L3128" s="447"/>
      <c r="M3128" s="448"/>
      <c r="N3128" s="448"/>
      <c r="O3128" s="448"/>
    </row>
    <row r="3129" spans="1:15" s="43" customFormat="1">
      <c r="A3129" s="449"/>
      <c r="B3129" s="450"/>
      <c r="C3129" s="448"/>
      <c r="D3129" s="448"/>
      <c r="E3129" s="448"/>
      <c r="G3129" s="446"/>
      <c r="H3129" s="446"/>
      <c r="L3129" s="447"/>
      <c r="M3129" s="448"/>
      <c r="N3129" s="448"/>
      <c r="O3129" s="448"/>
    </row>
    <row r="3130" spans="1:15" s="43" customFormat="1">
      <c r="A3130" s="449"/>
      <c r="B3130" s="450"/>
      <c r="C3130" s="448"/>
      <c r="D3130" s="448"/>
      <c r="E3130" s="448"/>
      <c r="G3130" s="446"/>
      <c r="H3130" s="446"/>
      <c r="L3130" s="447"/>
      <c r="M3130" s="448"/>
      <c r="N3130" s="448"/>
      <c r="O3130" s="448"/>
    </row>
    <row r="3131" spans="1:15" s="43" customFormat="1">
      <c r="A3131" s="449"/>
      <c r="B3131" s="450"/>
      <c r="C3131" s="448"/>
      <c r="D3131" s="448"/>
      <c r="E3131" s="448"/>
      <c r="G3131" s="446"/>
      <c r="H3131" s="446"/>
      <c r="L3131" s="447"/>
      <c r="M3131" s="448"/>
      <c r="N3131" s="448"/>
      <c r="O3131" s="448"/>
    </row>
    <row r="3132" spans="1:15" s="43" customFormat="1">
      <c r="A3132" s="449"/>
      <c r="B3132" s="450"/>
      <c r="C3132" s="448"/>
      <c r="D3132" s="448"/>
      <c r="E3132" s="448"/>
      <c r="G3132" s="446"/>
      <c r="H3132" s="446"/>
      <c r="L3132" s="447"/>
      <c r="M3132" s="448"/>
      <c r="N3132" s="448"/>
      <c r="O3132" s="448"/>
    </row>
    <row r="3133" spans="1:15" s="43" customFormat="1">
      <c r="A3133" s="449"/>
      <c r="B3133" s="450"/>
      <c r="C3133" s="448"/>
      <c r="D3133" s="448"/>
      <c r="E3133" s="448"/>
      <c r="G3133" s="446"/>
      <c r="H3133" s="446"/>
      <c r="L3133" s="447"/>
      <c r="M3133" s="448"/>
      <c r="N3133" s="448"/>
      <c r="O3133" s="448"/>
    </row>
    <row r="3134" spans="1:15" s="43" customFormat="1">
      <c r="A3134" s="449"/>
      <c r="B3134" s="450"/>
      <c r="C3134" s="448"/>
      <c r="D3134" s="448"/>
      <c r="E3134" s="448"/>
      <c r="G3134" s="446"/>
      <c r="H3134" s="446"/>
      <c r="L3134" s="447"/>
      <c r="M3134" s="448"/>
      <c r="N3134" s="448"/>
      <c r="O3134" s="448"/>
    </row>
    <row r="3135" spans="1:15" s="43" customFormat="1">
      <c r="A3135" s="449"/>
      <c r="B3135" s="450"/>
      <c r="C3135" s="448"/>
      <c r="D3135" s="448"/>
      <c r="E3135" s="448"/>
      <c r="G3135" s="446"/>
      <c r="H3135" s="446"/>
      <c r="L3135" s="447"/>
      <c r="M3135" s="448"/>
      <c r="N3135" s="448"/>
      <c r="O3135" s="448"/>
    </row>
    <row r="3136" spans="1:15" s="43" customFormat="1">
      <c r="A3136" s="449"/>
      <c r="B3136" s="450"/>
      <c r="C3136" s="448"/>
      <c r="D3136" s="448"/>
      <c r="E3136" s="448"/>
      <c r="G3136" s="446"/>
      <c r="H3136" s="446"/>
      <c r="L3136" s="447"/>
      <c r="M3136" s="448"/>
      <c r="N3136" s="448"/>
      <c r="O3136" s="448"/>
    </row>
    <row r="3137" spans="1:15" s="43" customFormat="1">
      <c r="A3137" s="449"/>
      <c r="B3137" s="450"/>
      <c r="C3137" s="448"/>
      <c r="D3137" s="448"/>
      <c r="E3137" s="448"/>
      <c r="G3137" s="446"/>
      <c r="H3137" s="446"/>
      <c r="L3137" s="447"/>
      <c r="M3137" s="448"/>
      <c r="N3137" s="448"/>
      <c r="O3137" s="448"/>
    </row>
    <row r="3138" spans="1:15" s="43" customFormat="1">
      <c r="A3138" s="449"/>
      <c r="B3138" s="450"/>
      <c r="C3138" s="448"/>
      <c r="D3138" s="448"/>
      <c r="E3138" s="448"/>
      <c r="G3138" s="446"/>
      <c r="H3138" s="446"/>
      <c r="L3138" s="447"/>
      <c r="M3138" s="448"/>
      <c r="N3138" s="448"/>
      <c r="O3138" s="448"/>
    </row>
    <row r="3139" spans="1:15" s="43" customFormat="1">
      <c r="A3139" s="449"/>
      <c r="B3139" s="450"/>
      <c r="C3139" s="448"/>
      <c r="D3139" s="448"/>
      <c r="E3139" s="448"/>
      <c r="G3139" s="446"/>
      <c r="H3139" s="446"/>
      <c r="L3139" s="447"/>
      <c r="M3139" s="448"/>
      <c r="N3139" s="448"/>
      <c r="O3139" s="448"/>
    </row>
    <row r="3140" spans="1:15" s="43" customFormat="1">
      <c r="A3140" s="449"/>
      <c r="B3140" s="450"/>
      <c r="C3140" s="448"/>
      <c r="D3140" s="448"/>
      <c r="E3140" s="448"/>
      <c r="G3140" s="446"/>
      <c r="H3140" s="446"/>
      <c r="L3140" s="447"/>
      <c r="M3140" s="448"/>
      <c r="N3140" s="448"/>
      <c r="O3140" s="448"/>
    </row>
    <row r="3141" spans="1:15" s="43" customFormat="1">
      <c r="A3141" s="449"/>
      <c r="B3141" s="450"/>
      <c r="C3141" s="448"/>
      <c r="D3141" s="448"/>
      <c r="E3141" s="448"/>
      <c r="G3141" s="446"/>
      <c r="H3141" s="446"/>
      <c r="L3141" s="447"/>
      <c r="M3141" s="448"/>
      <c r="N3141" s="448"/>
      <c r="O3141" s="448"/>
    </row>
    <row r="3142" spans="1:15" s="43" customFormat="1">
      <c r="A3142" s="449"/>
      <c r="B3142" s="450"/>
      <c r="C3142" s="448"/>
      <c r="D3142" s="448"/>
      <c r="E3142" s="448"/>
      <c r="G3142" s="446"/>
      <c r="H3142" s="446"/>
      <c r="L3142" s="447"/>
      <c r="M3142" s="448"/>
      <c r="N3142" s="448"/>
      <c r="O3142" s="448"/>
    </row>
    <row r="3143" spans="1:15" s="43" customFormat="1">
      <c r="A3143" s="449"/>
      <c r="B3143" s="450"/>
      <c r="C3143" s="448"/>
      <c r="D3143" s="448"/>
      <c r="E3143" s="448"/>
      <c r="G3143" s="446"/>
      <c r="H3143" s="446"/>
      <c r="L3143" s="447"/>
      <c r="M3143" s="448"/>
      <c r="N3143" s="448"/>
      <c r="O3143" s="448"/>
    </row>
    <row r="3144" spans="1:15" s="43" customFormat="1">
      <c r="A3144" s="449"/>
      <c r="B3144" s="450"/>
      <c r="C3144" s="448"/>
      <c r="D3144" s="448"/>
      <c r="E3144" s="448"/>
      <c r="G3144" s="446"/>
      <c r="H3144" s="446"/>
      <c r="L3144" s="447"/>
      <c r="M3144" s="448"/>
      <c r="N3144" s="448"/>
      <c r="O3144" s="448"/>
    </row>
    <row r="3145" spans="1:15" s="43" customFormat="1">
      <c r="A3145" s="449"/>
      <c r="B3145" s="450"/>
      <c r="C3145" s="448"/>
      <c r="D3145" s="448"/>
      <c r="E3145" s="448"/>
      <c r="G3145" s="446"/>
      <c r="H3145" s="446"/>
      <c r="L3145" s="447"/>
      <c r="M3145" s="448"/>
      <c r="N3145" s="448"/>
      <c r="O3145" s="448"/>
    </row>
    <row r="3146" spans="1:15" s="43" customFormat="1">
      <c r="A3146" s="449"/>
      <c r="B3146" s="450"/>
      <c r="C3146" s="448"/>
      <c r="D3146" s="448"/>
      <c r="E3146" s="448"/>
      <c r="G3146" s="446"/>
      <c r="H3146" s="446"/>
      <c r="L3146" s="447"/>
      <c r="M3146" s="448"/>
      <c r="N3146" s="448"/>
      <c r="O3146" s="448"/>
    </row>
    <row r="3147" spans="1:15" s="43" customFormat="1">
      <c r="A3147" s="449"/>
      <c r="B3147" s="450"/>
      <c r="C3147" s="448"/>
      <c r="D3147" s="448"/>
      <c r="E3147" s="448"/>
      <c r="G3147" s="446"/>
      <c r="H3147" s="446"/>
      <c r="L3147" s="447"/>
      <c r="M3147" s="448"/>
      <c r="N3147" s="448"/>
      <c r="O3147" s="448"/>
    </row>
    <row r="3148" spans="1:15" s="43" customFormat="1">
      <c r="A3148" s="449"/>
      <c r="B3148" s="450"/>
      <c r="C3148" s="448"/>
      <c r="D3148" s="448"/>
      <c r="E3148" s="448"/>
      <c r="G3148" s="446"/>
      <c r="H3148" s="446"/>
      <c r="L3148" s="447"/>
      <c r="M3148" s="448"/>
      <c r="N3148" s="448"/>
      <c r="O3148" s="448"/>
    </row>
    <row r="3149" spans="1:15" s="43" customFormat="1">
      <c r="A3149" s="449"/>
      <c r="B3149" s="450"/>
      <c r="C3149" s="448"/>
      <c r="D3149" s="448"/>
      <c r="E3149" s="448"/>
      <c r="G3149" s="446"/>
      <c r="H3149" s="446"/>
      <c r="L3149" s="447"/>
      <c r="M3149" s="448"/>
      <c r="N3149" s="448"/>
      <c r="O3149" s="448"/>
    </row>
    <row r="3150" spans="1:15" s="43" customFormat="1">
      <c r="A3150" s="449"/>
      <c r="B3150" s="450"/>
      <c r="C3150" s="448"/>
      <c r="D3150" s="448"/>
      <c r="E3150" s="448"/>
      <c r="G3150" s="446"/>
      <c r="H3150" s="446"/>
      <c r="L3150" s="447"/>
      <c r="M3150" s="448"/>
      <c r="N3150" s="448"/>
      <c r="O3150" s="448"/>
    </row>
    <row r="3151" spans="1:15" s="43" customFormat="1">
      <c r="A3151" s="449"/>
      <c r="B3151" s="450"/>
      <c r="C3151" s="448"/>
      <c r="D3151" s="448"/>
      <c r="E3151" s="448"/>
      <c r="G3151" s="446"/>
      <c r="H3151" s="446"/>
      <c r="L3151" s="447"/>
      <c r="M3151" s="448"/>
      <c r="N3151" s="448"/>
      <c r="O3151" s="448"/>
    </row>
    <row r="3152" spans="1:15" s="43" customFormat="1">
      <c r="A3152" s="449"/>
      <c r="B3152" s="450"/>
      <c r="C3152" s="448"/>
      <c r="D3152" s="448"/>
      <c r="E3152" s="448"/>
      <c r="G3152" s="446"/>
      <c r="H3152" s="446"/>
      <c r="L3152" s="447"/>
      <c r="M3152" s="448"/>
      <c r="N3152" s="448"/>
      <c r="O3152" s="448"/>
    </row>
    <row r="3153" spans="1:15" s="43" customFormat="1">
      <c r="A3153" s="449"/>
      <c r="B3153" s="450"/>
      <c r="C3153" s="448"/>
      <c r="D3153" s="448"/>
      <c r="E3153" s="448"/>
      <c r="G3153" s="446"/>
      <c r="H3153" s="446"/>
      <c r="L3153" s="447"/>
      <c r="M3153" s="448"/>
      <c r="N3153" s="448"/>
      <c r="O3153" s="448"/>
    </row>
    <row r="3154" spans="1:15" s="43" customFormat="1">
      <c r="A3154" s="449"/>
      <c r="B3154" s="450"/>
      <c r="C3154" s="448"/>
      <c r="D3154" s="448"/>
      <c r="E3154" s="448"/>
      <c r="G3154" s="446"/>
      <c r="H3154" s="446"/>
      <c r="L3154" s="447"/>
      <c r="M3154" s="448"/>
      <c r="N3154" s="448"/>
      <c r="O3154" s="448"/>
    </row>
    <row r="3155" spans="1:15" s="43" customFormat="1">
      <c r="A3155" s="449"/>
      <c r="B3155" s="450"/>
      <c r="C3155" s="448"/>
      <c r="D3155" s="448"/>
      <c r="E3155" s="448"/>
      <c r="G3155" s="446"/>
      <c r="H3155" s="446"/>
      <c r="L3155" s="447"/>
      <c r="M3155" s="448"/>
      <c r="N3155" s="448"/>
      <c r="O3155" s="448"/>
    </row>
    <row r="3156" spans="1:15" s="43" customFormat="1">
      <c r="A3156" s="449"/>
      <c r="B3156" s="450"/>
      <c r="C3156" s="448"/>
      <c r="D3156" s="448"/>
      <c r="E3156" s="448"/>
      <c r="G3156" s="446"/>
      <c r="H3156" s="446"/>
      <c r="L3156" s="447"/>
      <c r="M3156" s="448"/>
      <c r="N3156" s="448"/>
      <c r="O3156" s="448"/>
    </row>
    <row r="3157" spans="1:15" s="43" customFormat="1">
      <c r="A3157" s="449"/>
      <c r="B3157" s="450"/>
      <c r="C3157" s="448"/>
      <c r="D3157" s="448"/>
      <c r="E3157" s="448"/>
      <c r="G3157" s="446"/>
      <c r="H3157" s="446"/>
      <c r="L3157" s="447"/>
      <c r="M3157" s="448"/>
      <c r="N3157" s="448"/>
      <c r="O3157" s="448"/>
    </row>
    <row r="3158" spans="1:15" s="43" customFormat="1">
      <c r="A3158" s="449"/>
      <c r="B3158" s="450"/>
      <c r="C3158" s="448"/>
      <c r="D3158" s="448"/>
      <c r="E3158" s="448"/>
      <c r="G3158" s="446"/>
      <c r="H3158" s="446"/>
      <c r="L3158" s="447"/>
      <c r="M3158" s="448"/>
      <c r="N3158" s="448"/>
      <c r="O3158" s="448"/>
    </row>
    <row r="3159" spans="1:15" s="43" customFormat="1">
      <c r="A3159" s="449"/>
      <c r="B3159" s="450"/>
      <c r="C3159" s="448"/>
      <c r="D3159" s="448"/>
      <c r="E3159" s="448"/>
      <c r="G3159" s="446"/>
      <c r="H3159" s="446"/>
      <c r="L3159" s="447"/>
      <c r="M3159" s="448"/>
      <c r="N3159" s="448"/>
      <c r="O3159" s="448"/>
    </row>
    <row r="3160" spans="1:15" s="43" customFormat="1">
      <c r="A3160" s="449"/>
      <c r="B3160" s="450"/>
      <c r="C3160" s="448"/>
      <c r="D3160" s="448"/>
      <c r="E3160" s="448"/>
      <c r="G3160" s="446"/>
      <c r="H3160" s="446"/>
      <c r="L3160" s="447"/>
      <c r="M3160" s="448"/>
      <c r="N3160" s="448"/>
      <c r="O3160" s="448"/>
    </row>
    <row r="3161" spans="1:15" s="43" customFormat="1">
      <c r="A3161" s="449"/>
      <c r="B3161" s="450"/>
      <c r="C3161" s="448"/>
      <c r="D3161" s="448"/>
      <c r="E3161" s="448"/>
      <c r="G3161" s="446"/>
      <c r="H3161" s="446"/>
      <c r="L3161" s="447"/>
      <c r="M3161" s="448"/>
      <c r="N3161" s="448"/>
      <c r="O3161" s="448"/>
    </row>
    <row r="3162" spans="1:15" s="43" customFormat="1">
      <c r="A3162" s="449"/>
      <c r="B3162" s="450"/>
      <c r="C3162" s="448"/>
      <c r="D3162" s="448"/>
      <c r="E3162" s="448"/>
      <c r="G3162" s="446"/>
      <c r="H3162" s="446"/>
      <c r="L3162" s="447"/>
      <c r="M3162" s="448"/>
      <c r="N3162" s="448"/>
      <c r="O3162" s="448"/>
    </row>
    <row r="3163" spans="1:15" s="43" customFormat="1">
      <c r="A3163" s="449"/>
      <c r="B3163" s="450"/>
      <c r="C3163" s="448"/>
      <c r="D3163" s="448"/>
      <c r="E3163" s="448"/>
      <c r="G3163" s="446"/>
      <c r="H3163" s="446"/>
      <c r="L3163" s="447"/>
      <c r="M3163" s="448"/>
      <c r="N3163" s="448"/>
      <c r="O3163" s="448"/>
    </row>
    <row r="3164" spans="1:15" s="43" customFormat="1">
      <c r="A3164" s="449"/>
      <c r="B3164" s="450"/>
      <c r="C3164" s="448"/>
      <c r="D3164" s="448"/>
      <c r="E3164" s="448"/>
      <c r="G3164" s="446"/>
      <c r="H3164" s="446"/>
      <c r="L3164" s="447"/>
      <c r="M3164" s="448"/>
      <c r="N3164" s="448"/>
      <c r="O3164" s="448"/>
    </row>
    <row r="3165" spans="1:15" s="43" customFormat="1">
      <c r="A3165" s="449"/>
      <c r="B3165" s="450"/>
      <c r="C3165" s="448"/>
      <c r="D3165" s="448"/>
      <c r="E3165" s="448"/>
      <c r="G3165" s="446"/>
      <c r="H3165" s="446"/>
      <c r="L3165" s="447"/>
      <c r="M3165" s="448"/>
      <c r="N3165" s="448"/>
      <c r="O3165" s="448"/>
    </row>
    <row r="3166" spans="1:15" s="43" customFormat="1">
      <c r="A3166" s="449"/>
      <c r="B3166" s="450"/>
      <c r="C3166" s="448"/>
      <c r="D3166" s="448"/>
      <c r="E3166" s="448"/>
      <c r="G3166" s="446"/>
      <c r="H3166" s="446"/>
      <c r="L3166" s="447"/>
      <c r="M3166" s="448"/>
      <c r="N3166" s="448"/>
      <c r="O3166" s="448"/>
    </row>
    <row r="3167" spans="1:15" s="43" customFormat="1">
      <c r="A3167" s="449"/>
      <c r="B3167" s="450"/>
      <c r="C3167" s="448"/>
      <c r="D3167" s="448"/>
      <c r="E3167" s="448"/>
      <c r="G3167" s="446"/>
      <c r="H3167" s="446"/>
      <c r="L3167" s="447"/>
      <c r="M3167" s="448"/>
      <c r="N3167" s="448"/>
      <c r="O3167" s="448"/>
    </row>
    <row r="3168" spans="1:15" s="43" customFormat="1">
      <c r="A3168" s="449"/>
      <c r="B3168" s="450"/>
      <c r="C3168" s="448"/>
      <c r="D3168" s="448"/>
      <c r="E3168" s="448"/>
      <c r="G3168" s="446"/>
      <c r="H3168" s="446"/>
      <c r="L3168" s="447"/>
      <c r="M3168" s="448"/>
      <c r="N3168" s="448"/>
      <c r="O3168" s="448"/>
    </row>
    <row r="3169" spans="1:15" s="43" customFormat="1">
      <c r="A3169" s="449"/>
      <c r="B3169" s="450"/>
      <c r="C3169" s="448"/>
      <c r="D3169" s="448"/>
      <c r="E3169" s="448"/>
      <c r="G3169" s="446"/>
      <c r="H3169" s="446"/>
      <c r="L3169" s="447"/>
      <c r="M3169" s="448"/>
      <c r="N3169" s="448"/>
      <c r="O3169" s="448"/>
    </row>
    <row r="3170" spans="1:15" s="43" customFormat="1">
      <c r="A3170" s="449"/>
      <c r="B3170" s="450"/>
      <c r="C3170" s="448"/>
      <c r="D3170" s="448"/>
      <c r="E3170" s="448"/>
      <c r="G3170" s="446"/>
      <c r="H3170" s="446"/>
      <c r="L3170" s="447"/>
      <c r="M3170" s="448"/>
      <c r="N3170" s="448"/>
      <c r="O3170" s="448"/>
    </row>
    <row r="3171" spans="1:15" s="43" customFormat="1">
      <c r="A3171" s="449"/>
      <c r="B3171" s="450"/>
      <c r="C3171" s="448"/>
      <c r="D3171" s="448"/>
      <c r="E3171" s="448"/>
      <c r="G3171" s="446"/>
      <c r="H3171" s="446"/>
      <c r="L3171" s="447"/>
      <c r="M3171" s="448"/>
      <c r="N3171" s="448"/>
      <c r="O3171" s="448"/>
    </row>
    <row r="3172" spans="1:15" s="43" customFormat="1">
      <c r="A3172" s="449"/>
      <c r="B3172" s="450"/>
      <c r="C3172" s="448"/>
      <c r="D3172" s="448"/>
      <c r="E3172" s="448"/>
      <c r="G3172" s="446"/>
      <c r="H3172" s="446"/>
      <c r="L3172" s="447"/>
      <c r="M3172" s="448"/>
      <c r="N3172" s="448"/>
      <c r="O3172" s="448"/>
    </row>
    <row r="3173" spans="1:15" s="43" customFormat="1">
      <c r="A3173" s="449"/>
      <c r="B3173" s="450"/>
      <c r="C3173" s="448"/>
      <c r="D3173" s="448"/>
      <c r="E3173" s="448"/>
      <c r="G3173" s="446"/>
      <c r="H3173" s="446"/>
      <c r="L3173" s="447"/>
      <c r="M3173" s="448"/>
      <c r="N3173" s="448"/>
      <c r="O3173" s="448"/>
    </row>
    <row r="3174" spans="1:15" s="43" customFormat="1">
      <c r="A3174" s="449"/>
      <c r="B3174" s="450"/>
      <c r="C3174" s="448"/>
      <c r="D3174" s="448"/>
      <c r="E3174" s="448"/>
      <c r="G3174" s="446"/>
      <c r="H3174" s="446"/>
      <c r="L3174" s="447"/>
      <c r="M3174" s="448"/>
      <c r="N3174" s="448"/>
      <c r="O3174" s="448"/>
    </row>
    <row r="3175" spans="1:15" s="43" customFormat="1">
      <c r="A3175" s="449"/>
      <c r="B3175" s="450"/>
      <c r="C3175" s="448"/>
      <c r="D3175" s="448"/>
      <c r="E3175" s="448"/>
      <c r="G3175" s="446"/>
      <c r="H3175" s="446"/>
      <c r="L3175" s="447"/>
      <c r="M3175" s="448"/>
      <c r="N3175" s="448"/>
      <c r="O3175" s="448"/>
    </row>
    <row r="3176" spans="1:15" s="43" customFormat="1">
      <c r="A3176" s="449"/>
      <c r="B3176" s="450"/>
      <c r="C3176" s="448"/>
      <c r="D3176" s="448"/>
      <c r="E3176" s="448"/>
      <c r="G3176" s="446"/>
      <c r="H3176" s="446"/>
      <c r="L3176" s="447"/>
      <c r="M3176" s="448"/>
      <c r="N3176" s="448"/>
      <c r="O3176" s="448"/>
    </row>
    <row r="3177" spans="1:15" s="43" customFormat="1">
      <c r="A3177" s="449"/>
      <c r="B3177" s="450"/>
      <c r="C3177" s="448"/>
      <c r="D3177" s="448"/>
      <c r="E3177" s="448"/>
      <c r="G3177" s="446"/>
      <c r="H3177" s="446"/>
      <c r="L3177" s="447"/>
      <c r="M3177" s="448"/>
      <c r="N3177" s="448"/>
      <c r="O3177" s="448"/>
    </row>
    <row r="3178" spans="1:15" s="43" customFormat="1">
      <c r="A3178" s="449"/>
      <c r="B3178" s="450"/>
      <c r="C3178" s="448"/>
      <c r="D3178" s="448"/>
      <c r="E3178" s="448"/>
      <c r="G3178" s="446"/>
      <c r="H3178" s="446"/>
      <c r="L3178" s="447"/>
      <c r="M3178" s="448"/>
      <c r="N3178" s="448"/>
      <c r="O3178" s="448"/>
    </row>
    <row r="3179" spans="1:15" s="43" customFormat="1">
      <c r="A3179" s="449"/>
      <c r="B3179" s="450"/>
      <c r="C3179" s="448"/>
      <c r="D3179" s="448"/>
      <c r="E3179" s="448"/>
      <c r="G3179" s="446"/>
      <c r="H3179" s="446"/>
      <c r="L3179" s="447"/>
      <c r="M3179" s="448"/>
      <c r="N3179" s="448"/>
      <c r="O3179" s="448"/>
    </row>
    <row r="3180" spans="1:15" s="43" customFormat="1">
      <c r="A3180" s="449"/>
      <c r="B3180" s="450"/>
      <c r="C3180" s="448"/>
      <c r="D3180" s="448"/>
      <c r="E3180" s="448"/>
      <c r="G3180" s="446"/>
      <c r="H3180" s="446"/>
      <c r="L3180" s="447"/>
      <c r="M3180" s="448"/>
      <c r="N3180" s="448"/>
      <c r="O3180" s="448"/>
    </row>
    <row r="3181" spans="1:15" s="43" customFormat="1">
      <c r="A3181" s="449"/>
      <c r="B3181" s="450"/>
      <c r="C3181" s="448"/>
      <c r="D3181" s="448"/>
      <c r="E3181" s="448"/>
      <c r="G3181" s="446"/>
      <c r="H3181" s="446"/>
      <c r="L3181" s="447"/>
      <c r="M3181" s="448"/>
      <c r="N3181" s="448"/>
      <c r="O3181" s="448"/>
    </row>
    <row r="3182" spans="1:15" s="43" customFormat="1">
      <c r="A3182" s="449"/>
      <c r="B3182" s="450"/>
      <c r="C3182" s="448"/>
      <c r="D3182" s="448"/>
      <c r="E3182" s="448"/>
      <c r="G3182" s="446"/>
      <c r="H3182" s="446"/>
      <c r="L3182" s="447"/>
      <c r="M3182" s="448"/>
      <c r="N3182" s="448"/>
      <c r="O3182" s="448"/>
    </row>
    <row r="3183" spans="1:15" s="43" customFormat="1">
      <c r="A3183" s="449"/>
      <c r="B3183" s="450"/>
      <c r="C3183" s="448"/>
      <c r="D3183" s="448"/>
      <c r="E3183" s="448"/>
      <c r="G3183" s="446"/>
      <c r="H3183" s="446"/>
      <c r="L3183" s="447"/>
      <c r="M3183" s="448"/>
      <c r="N3183" s="448"/>
      <c r="O3183" s="448"/>
    </row>
    <row r="3184" spans="1:15" s="43" customFormat="1">
      <c r="A3184" s="449"/>
      <c r="B3184" s="450"/>
      <c r="C3184" s="448"/>
      <c r="D3184" s="448"/>
      <c r="E3184" s="448"/>
      <c r="G3184" s="446"/>
      <c r="H3184" s="446"/>
      <c r="L3184" s="447"/>
      <c r="M3184" s="448"/>
      <c r="N3184" s="448"/>
      <c r="O3184" s="448"/>
    </row>
    <row r="3185" spans="1:15" s="43" customFormat="1">
      <c r="A3185" s="449"/>
      <c r="B3185" s="450"/>
      <c r="C3185" s="448"/>
      <c r="D3185" s="448"/>
      <c r="E3185" s="448"/>
      <c r="G3185" s="446"/>
      <c r="H3185" s="446"/>
      <c r="L3185" s="447"/>
      <c r="M3185" s="448"/>
      <c r="N3185" s="448"/>
      <c r="O3185" s="448"/>
    </row>
    <row r="3186" spans="1:15" s="43" customFormat="1">
      <c r="A3186" s="449"/>
      <c r="B3186" s="450"/>
      <c r="C3186" s="448"/>
      <c r="D3186" s="448"/>
      <c r="E3186" s="448"/>
      <c r="G3186" s="446"/>
      <c r="H3186" s="446"/>
      <c r="L3186" s="447"/>
      <c r="M3186" s="448"/>
      <c r="N3186" s="448"/>
      <c r="O3186" s="448"/>
    </row>
    <row r="3187" spans="1:15" s="43" customFormat="1">
      <c r="A3187" s="449"/>
      <c r="B3187" s="450"/>
      <c r="C3187" s="448"/>
      <c r="D3187" s="448"/>
      <c r="E3187" s="448"/>
      <c r="G3187" s="446"/>
      <c r="H3187" s="446"/>
      <c r="L3187" s="447"/>
      <c r="M3187" s="448"/>
      <c r="N3187" s="448"/>
      <c r="O3187" s="448"/>
    </row>
    <row r="3188" spans="1:15" s="43" customFormat="1">
      <c r="A3188" s="449"/>
      <c r="B3188" s="450"/>
      <c r="C3188" s="448"/>
      <c r="D3188" s="448"/>
      <c r="E3188" s="448"/>
      <c r="G3188" s="446"/>
      <c r="H3188" s="446"/>
      <c r="L3188" s="447"/>
      <c r="M3188" s="448"/>
      <c r="N3188" s="448"/>
      <c r="O3188" s="448"/>
    </row>
    <row r="3189" spans="1:15" s="43" customFormat="1">
      <c r="A3189" s="449"/>
      <c r="B3189" s="450"/>
      <c r="C3189" s="448"/>
      <c r="D3189" s="448"/>
      <c r="E3189" s="448"/>
      <c r="G3189" s="446"/>
      <c r="H3189" s="446"/>
      <c r="L3189" s="447"/>
      <c r="M3189" s="448"/>
      <c r="N3189" s="448"/>
      <c r="O3189" s="448"/>
    </row>
    <row r="3190" spans="1:15" s="43" customFormat="1">
      <c r="A3190" s="449"/>
      <c r="B3190" s="450"/>
      <c r="C3190" s="448"/>
      <c r="D3190" s="448"/>
      <c r="E3190" s="448"/>
      <c r="G3190" s="446"/>
      <c r="H3190" s="446"/>
      <c r="L3190" s="447"/>
      <c r="M3190" s="448"/>
      <c r="N3190" s="448"/>
      <c r="O3190" s="448"/>
    </row>
    <row r="3191" spans="1:15" s="43" customFormat="1">
      <c r="A3191" s="449"/>
      <c r="B3191" s="450"/>
      <c r="C3191" s="448"/>
      <c r="D3191" s="448"/>
      <c r="E3191" s="448"/>
      <c r="G3191" s="446"/>
      <c r="H3191" s="446"/>
      <c r="L3191" s="447"/>
      <c r="M3191" s="448"/>
      <c r="N3191" s="448"/>
      <c r="O3191" s="448"/>
    </row>
    <row r="3192" spans="1:15" s="43" customFormat="1">
      <c r="A3192" s="449"/>
      <c r="B3192" s="450"/>
      <c r="C3192" s="448"/>
      <c r="D3192" s="448"/>
      <c r="E3192" s="448"/>
      <c r="G3192" s="446"/>
      <c r="H3192" s="446"/>
      <c r="L3192" s="447"/>
      <c r="M3192" s="448"/>
      <c r="N3192" s="448"/>
      <c r="O3192" s="448"/>
    </row>
    <row r="3193" spans="1:15" s="43" customFormat="1">
      <c r="A3193" s="449"/>
      <c r="B3193" s="450"/>
      <c r="C3193" s="448"/>
      <c r="D3193" s="448"/>
      <c r="E3193" s="448"/>
      <c r="G3193" s="446"/>
      <c r="H3193" s="446"/>
      <c r="L3193" s="447"/>
      <c r="M3193" s="448"/>
      <c r="N3193" s="448"/>
      <c r="O3193" s="448"/>
    </row>
    <row r="3194" spans="1:15" s="43" customFormat="1">
      <c r="A3194" s="449"/>
      <c r="B3194" s="450"/>
      <c r="C3194" s="448"/>
      <c r="D3194" s="448"/>
      <c r="E3194" s="448"/>
      <c r="G3194" s="446"/>
      <c r="H3194" s="446"/>
      <c r="L3194" s="447"/>
      <c r="M3194" s="448"/>
      <c r="N3194" s="448"/>
      <c r="O3194" s="448"/>
    </row>
    <row r="3195" spans="1:15" s="43" customFormat="1">
      <c r="A3195" s="449"/>
      <c r="B3195" s="450"/>
      <c r="C3195" s="448"/>
      <c r="D3195" s="448"/>
      <c r="E3195" s="448"/>
      <c r="G3195" s="446"/>
      <c r="H3195" s="446"/>
      <c r="L3195" s="447"/>
      <c r="M3195" s="448"/>
      <c r="N3195" s="448"/>
      <c r="O3195" s="448"/>
    </row>
    <row r="3196" spans="1:15" s="43" customFormat="1">
      <c r="A3196" s="449"/>
      <c r="B3196" s="450"/>
      <c r="C3196" s="448"/>
      <c r="D3196" s="448"/>
      <c r="E3196" s="448"/>
      <c r="G3196" s="446"/>
      <c r="H3196" s="446"/>
      <c r="L3196" s="447"/>
      <c r="M3196" s="448"/>
      <c r="N3196" s="448"/>
      <c r="O3196" s="448"/>
    </row>
    <row r="3197" spans="1:15" s="43" customFormat="1">
      <c r="A3197" s="449"/>
      <c r="B3197" s="450"/>
      <c r="C3197" s="448"/>
      <c r="D3197" s="448"/>
      <c r="E3197" s="448"/>
      <c r="G3197" s="446"/>
      <c r="H3197" s="446"/>
      <c r="L3197" s="447"/>
      <c r="M3197" s="448"/>
      <c r="N3197" s="448"/>
      <c r="O3197" s="448"/>
    </row>
    <row r="3198" spans="1:15" s="43" customFormat="1">
      <c r="A3198" s="449"/>
      <c r="B3198" s="450"/>
      <c r="C3198" s="448"/>
      <c r="D3198" s="448"/>
      <c r="E3198" s="448"/>
      <c r="G3198" s="446"/>
      <c r="H3198" s="446"/>
      <c r="L3198" s="447"/>
      <c r="M3198" s="448"/>
      <c r="N3198" s="448"/>
      <c r="O3198" s="448"/>
    </row>
    <row r="3199" spans="1:15" s="43" customFormat="1">
      <c r="A3199" s="449"/>
      <c r="B3199" s="450"/>
      <c r="C3199" s="448"/>
      <c r="D3199" s="448"/>
      <c r="E3199" s="448"/>
      <c r="G3199" s="446"/>
      <c r="H3199" s="446"/>
      <c r="L3199" s="447"/>
      <c r="M3199" s="448"/>
      <c r="N3199" s="448"/>
      <c r="O3199" s="448"/>
    </row>
    <row r="3200" spans="1:15" s="43" customFormat="1">
      <c r="A3200" s="449"/>
      <c r="B3200" s="450"/>
      <c r="C3200" s="448"/>
      <c r="D3200" s="448"/>
      <c r="E3200" s="448"/>
      <c r="G3200" s="446"/>
      <c r="H3200" s="446"/>
      <c r="L3200" s="447"/>
      <c r="M3200" s="448"/>
      <c r="N3200" s="448"/>
      <c r="O3200" s="448"/>
    </row>
    <row r="3201" spans="1:15" s="43" customFormat="1">
      <c r="A3201" s="449"/>
      <c r="B3201" s="450"/>
      <c r="C3201" s="448"/>
      <c r="D3201" s="448"/>
      <c r="E3201" s="448"/>
      <c r="G3201" s="446"/>
      <c r="H3201" s="446"/>
      <c r="L3201" s="447"/>
      <c r="M3201" s="448"/>
      <c r="N3201" s="448"/>
      <c r="O3201" s="448"/>
    </row>
    <row r="3202" spans="1:15" s="43" customFormat="1">
      <c r="A3202" s="449"/>
      <c r="B3202" s="450"/>
      <c r="C3202" s="448"/>
      <c r="D3202" s="448"/>
      <c r="E3202" s="448"/>
      <c r="G3202" s="446"/>
      <c r="H3202" s="446"/>
      <c r="L3202" s="447"/>
      <c r="M3202" s="448"/>
      <c r="N3202" s="448"/>
      <c r="O3202" s="448"/>
    </row>
    <row r="3203" spans="1:15" s="43" customFormat="1">
      <c r="A3203" s="449"/>
      <c r="B3203" s="450"/>
      <c r="C3203" s="448"/>
      <c r="D3203" s="448"/>
      <c r="E3203" s="448"/>
      <c r="G3203" s="446"/>
      <c r="H3203" s="446"/>
      <c r="L3203" s="447"/>
      <c r="M3203" s="448"/>
      <c r="N3203" s="448"/>
      <c r="O3203" s="448"/>
    </row>
    <row r="3204" spans="1:15" s="43" customFormat="1">
      <c r="A3204" s="449"/>
      <c r="B3204" s="450"/>
      <c r="C3204" s="448"/>
      <c r="D3204" s="448"/>
      <c r="E3204" s="448"/>
      <c r="G3204" s="446"/>
      <c r="H3204" s="446"/>
      <c r="L3204" s="447"/>
      <c r="M3204" s="448"/>
      <c r="N3204" s="448"/>
      <c r="O3204" s="448"/>
    </row>
    <row r="3205" spans="1:15" s="43" customFormat="1">
      <c r="A3205" s="449"/>
      <c r="B3205" s="450"/>
      <c r="C3205" s="448"/>
      <c r="D3205" s="448"/>
      <c r="E3205" s="448"/>
      <c r="G3205" s="446"/>
      <c r="H3205" s="446"/>
      <c r="L3205" s="447"/>
      <c r="M3205" s="448"/>
      <c r="N3205" s="448"/>
      <c r="O3205" s="448"/>
    </row>
    <row r="3206" spans="1:15" s="43" customFormat="1">
      <c r="A3206" s="449"/>
      <c r="B3206" s="450"/>
      <c r="C3206" s="448"/>
      <c r="D3206" s="448"/>
      <c r="E3206" s="448"/>
      <c r="G3206" s="446"/>
      <c r="H3206" s="446"/>
      <c r="L3206" s="447"/>
      <c r="M3206" s="448"/>
      <c r="N3206" s="448"/>
      <c r="O3206" s="448"/>
    </row>
    <row r="3207" spans="1:15" s="43" customFormat="1">
      <c r="A3207" s="449"/>
      <c r="B3207" s="450"/>
      <c r="C3207" s="448"/>
      <c r="D3207" s="448"/>
      <c r="E3207" s="448"/>
      <c r="G3207" s="446"/>
      <c r="H3207" s="446"/>
      <c r="L3207" s="447"/>
      <c r="M3207" s="448"/>
      <c r="N3207" s="448"/>
      <c r="O3207" s="448"/>
    </row>
    <row r="3208" spans="1:15" s="43" customFormat="1">
      <c r="A3208" s="449"/>
      <c r="B3208" s="450"/>
      <c r="C3208" s="448"/>
      <c r="D3208" s="448"/>
      <c r="E3208" s="448"/>
      <c r="G3208" s="446"/>
      <c r="H3208" s="446"/>
      <c r="L3208" s="447"/>
      <c r="M3208" s="448"/>
      <c r="N3208" s="448"/>
      <c r="O3208" s="448"/>
    </row>
    <row r="3209" spans="1:15" s="43" customFormat="1">
      <c r="A3209" s="449"/>
      <c r="B3209" s="450"/>
      <c r="C3209" s="448"/>
      <c r="D3209" s="448"/>
      <c r="E3209" s="448"/>
      <c r="G3209" s="446"/>
      <c r="H3209" s="446"/>
      <c r="L3209" s="447"/>
      <c r="M3209" s="448"/>
      <c r="N3209" s="448"/>
      <c r="O3209" s="448"/>
    </row>
    <row r="3210" spans="1:15" s="43" customFormat="1">
      <c r="A3210" s="449"/>
      <c r="B3210" s="450"/>
      <c r="C3210" s="448"/>
      <c r="D3210" s="448"/>
      <c r="E3210" s="448"/>
      <c r="G3210" s="446"/>
      <c r="H3210" s="446"/>
      <c r="L3210" s="447"/>
      <c r="M3210" s="448"/>
      <c r="N3210" s="448"/>
      <c r="O3210" s="448"/>
    </row>
    <row r="3211" spans="1:15" s="43" customFormat="1">
      <c r="A3211" s="449"/>
      <c r="B3211" s="450"/>
      <c r="C3211" s="448"/>
      <c r="D3211" s="448"/>
      <c r="E3211" s="448"/>
      <c r="G3211" s="446"/>
      <c r="H3211" s="446"/>
      <c r="L3211" s="447"/>
      <c r="M3211" s="448"/>
      <c r="N3211" s="448"/>
      <c r="O3211" s="448"/>
    </row>
    <row r="3212" spans="1:15" s="43" customFormat="1">
      <c r="A3212" s="449"/>
      <c r="B3212" s="450"/>
      <c r="C3212" s="448"/>
      <c r="D3212" s="448"/>
      <c r="E3212" s="448"/>
      <c r="G3212" s="446"/>
      <c r="H3212" s="446"/>
      <c r="L3212" s="447"/>
      <c r="M3212" s="448"/>
      <c r="N3212" s="448"/>
      <c r="O3212" s="448"/>
    </row>
    <row r="3213" spans="1:15" s="43" customFormat="1">
      <c r="A3213" s="449"/>
      <c r="B3213" s="450"/>
      <c r="C3213" s="448"/>
      <c r="D3213" s="448"/>
      <c r="E3213" s="448"/>
      <c r="G3213" s="446"/>
      <c r="H3213" s="446"/>
      <c r="L3213" s="447"/>
      <c r="M3213" s="448"/>
      <c r="N3213" s="448"/>
      <c r="O3213" s="448"/>
    </row>
    <row r="3214" spans="1:15" s="43" customFormat="1">
      <c r="A3214" s="449"/>
      <c r="B3214" s="450"/>
      <c r="C3214" s="448"/>
      <c r="D3214" s="448"/>
      <c r="E3214" s="448"/>
      <c r="G3214" s="446"/>
      <c r="H3214" s="446"/>
      <c r="L3214" s="447"/>
      <c r="M3214" s="448"/>
      <c r="N3214" s="448"/>
      <c r="O3214" s="448"/>
    </row>
    <row r="3215" spans="1:15" s="43" customFormat="1">
      <c r="A3215" s="449"/>
      <c r="B3215" s="450"/>
      <c r="C3215" s="448"/>
      <c r="D3215" s="448"/>
      <c r="E3215" s="448"/>
      <c r="G3215" s="446"/>
      <c r="H3215" s="446"/>
      <c r="L3215" s="447"/>
      <c r="M3215" s="448"/>
      <c r="N3215" s="448"/>
      <c r="O3215" s="448"/>
    </row>
    <row r="3216" spans="1:15" s="43" customFormat="1">
      <c r="A3216" s="449"/>
      <c r="B3216" s="450"/>
      <c r="C3216" s="448"/>
      <c r="D3216" s="448"/>
      <c r="E3216" s="448"/>
      <c r="G3216" s="446"/>
      <c r="H3216" s="446"/>
      <c r="L3216" s="447"/>
      <c r="M3216" s="448"/>
      <c r="N3216" s="448"/>
      <c r="O3216" s="448"/>
    </row>
    <row r="3217" spans="1:15" s="43" customFormat="1">
      <c r="A3217" s="449"/>
      <c r="B3217" s="450"/>
      <c r="C3217" s="448"/>
      <c r="D3217" s="448"/>
      <c r="E3217" s="448"/>
      <c r="G3217" s="446"/>
      <c r="H3217" s="446"/>
      <c r="L3217" s="447"/>
      <c r="M3217" s="448"/>
      <c r="N3217" s="448"/>
      <c r="O3217" s="448"/>
    </row>
    <row r="3218" spans="1:15" s="43" customFormat="1">
      <c r="A3218" s="449"/>
      <c r="B3218" s="450"/>
      <c r="C3218" s="448"/>
      <c r="D3218" s="448"/>
      <c r="E3218" s="448"/>
      <c r="G3218" s="446"/>
      <c r="H3218" s="446"/>
      <c r="L3218" s="447"/>
      <c r="M3218" s="448"/>
      <c r="N3218" s="448"/>
      <c r="O3218" s="448"/>
    </row>
    <row r="3219" spans="1:15" s="43" customFormat="1">
      <c r="A3219" s="449"/>
      <c r="B3219" s="450"/>
      <c r="C3219" s="448"/>
      <c r="D3219" s="448"/>
      <c r="E3219" s="448"/>
      <c r="G3219" s="446"/>
      <c r="H3219" s="446"/>
      <c r="L3219" s="447"/>
      <c r="M3219" s="448"/>
      <c r="N3219" s="448"/>
      <c r="O3219" s="448"/>
    </row>
    <row r="3220" spans="1:15" s="43" customFormat="1">
      <c r="A3220" s="449"/>
      <c r="B3220" s="450"/>
      <c r="C3220" s="448"/>
      <c r="D3220" s="448"/>
      <c r="E3220" s="448"/>
      <c r="G3220" s="446"/>
      <c r="H3220" s="446"/>
      <c r="L3220" s="447"/>
      <c r="M3220" s="448"/>
      <c r="N3220" s="448"/>
      <c r="O3220" s="448"/>
    </row>
    <row r="3221" spans="1:15" s="43" customFormat="1">
      <c r="A3221" s="449"/>
      <c r="B3221" s="450"/>
      <c r="C3221" s="448"/>
      <c r="D3221" s="448"/>
      <c r="E3221" s="448"/>
      <c r="G3221" s="446"/>
      <c r="H3221" s="446"/>
      <c r="L3221" s="447"/>
      <c r="M3221" s="448"/>
      <c r="N3221" s="448"/>
      <c r="O3221" s="448"/>
    </row>
    <row r="3222" spans="1:15" s="43" customFormat="1">
      <c r="A3222" s="449"/>
      <c r="B3222" s="450"/>
      <c r="C3222" s="448"/>
      <c r="D3222" s="448"/>
      <c r="E3222" s="448"/>
      <c r="G3222" s="446"/>
      <c r="H3222" s="446"/>
      <c r="L3222" s="447"/>
      <c r="M3222" s="448"/>
      <c r="N3222" s="448"/>
      <c r="O3222" s="448"/>
    </row>
    <row r="3223" spans="1:15" s="43" customFormat="1">
      <c r="A3223" s="449"/>
      <c r="B3223" s="450"/>
      <c r="C3223" s="448"/>
      <c r="D3223" s="448"/>
      <c r="E3223" s="448"/>
      <c r="G3223" s="446"/>
      <c r="H3223" s="446"/>
      <c r="L3223" s="447"/>
      <c r="M3223" s="448"/>
      <c r="N3223" s="448"/>
      <c r="O3223" s="448"/>
    </row>
    <row r="3224" spans="1:15" s="43" customFormat="1">
      <c r="A3224" s="449"/>
      <c r="B3224" s="450"/>
      <c r="C3224" s="448"/>
      <c r="D3224" s="448"/>
      <c r="E3224" s="448"/>
      <c r="G3224" s="446"/>
      <c r="H3224" s="446"/>
      <c r="L3224" s="447"/>
      <c r="M3224" s="448"/>
      <c r="N3224" s="448"/>
      <c r="O3224" s="448"/>
    </row>
    <row r="3225" spans="1:15" s="43" customFormat="1">
      <c r="A3225" s="449"/>
      <c r="B3225" s="450"/>
      <c r="C3225" s="448"/>
      <c r="D3225" s="448"/>
      <c r="E3225" s="448"/>
      <c r="G3225" s="446"/>
      <c r="H3225" s="446"/>
      <c r="L3225" s="447"/>
      <c r="M3225" s="448"/>
      <c r="N3225" s="448"/>
      <c r="O3225" s="448"/>
    </row>
    <row r="3226" spans="1:15" s="43" customFormat="1">
      <c r="A3226" s="449"/>
      <c r="B3226" s="450"/>
      <c r="C3226" s="448"/>
      <c r="D3226" s="448"/>
      <c r="E3226" s="448"/>
      <c r="G3226" s="446"/>
      <c r="H3226" s="446"/>
      <c r="L3226" s="447"/>
      <c r="M3226" s="448"/>
      <c r="N3226" s="448"/>
      <c r="O3226" s="448"/>
    </row>
    <row r="3227" spans="1:15" s="43" customFormat="1">
      <c r="A3227" s="449"/>
      <c r="B3227" s="450"/>
      <c r="C3227" s="448"/>
      <c r="D3227" s="448"/>
      <c r="E3227" s="448"/>
      <c r="G3227" s="446"/>
      <c r="H3227" s="446"/>
      <c r="L3227" s="447"/>
      <c r="M3227" s="448"/>
      <c r="N3227" s="448"/>
      <c r="O3227" s="448"/>
    </row>
    <row r="3228" spans="1:15" s="43" customFormat="1">
      <c r="A3228" s="449"/>
      <c r="B3228" s="450"/>
      <c r="C3228" s="448"/>
      <c r="D3228" s="448"/>
      <c r="E3228" s="448"/>
      <c r="G3228" s="446"/>
      <c r="H3228" s="446"/>
      <c r="L3228" s="447"/>
      <c r="M3228" s="448"/>
      <c r="N3228" s="448"/>
      <c r="O3228" s="448"/>
    </row>
    <row r="3229" spans="1:15" s="43" customFormat="1">
      <c r="A3229" s="449"/>
      <c r="B3229" s="450"/>
      <c r="C3229" s="448"/>
      <c r="D3229" s="448"/>
      <c r="E3229" s="448"/>
      <c r="G3229" s="446"/>
      <c r="H3229" s="446"/>
      <c r="L3229" s="447"/>
      <c r="M3229" s="448"/>
      <c r="N3229" s="448"/>
      <c r="O3229" s="448"/>
    </row>
    <row r="3230" spans="1:15" s="43" customFormat="1">
      <c r="A3230" s="449"/>
      <c r="B3230" s="450"/>
      <c r="C3230" s="448"/>
      <c r="D3230" s="448"/>
      <c r="E3230" s="448"/>
      <c r="G3230" s="446"/>
      <c r="H3230" s="446"/>
      <c r="L3230" s="447"/>
      <c r="M3230" s="448"/>
      <c r="N3230" s="448"/>
      <c r="O3230" s="448"/>
    </row>
    <row r="3231" spans="1:15" s="43" customFormat="1">
      <c r="A3231" s="449"/>
      <c r="B3231" s="450"/>
      <c r="C3231" s="448"/>
      <c r="D3231" s="448"/>
      <c r="E3231" s="448"/>
      <c r="G3231" s="446"/>
      <c r="H3231" s="446"/>
      <c r="L3231" s="447"/>
      <c r="M3231" s="448"/>
      <c r="N3231" s="448"/>
      <c r="O3231" s="448"/>
    </row>
    <row r="3232" spans="1:15" s="43" customFormat="1">
      <c r="A3232" s="449"/>
      <c r="B3232" s="450"/>
      <c r="C3232" s="448"/>
      <c r="D3232" s="448"/>
      <c r="E3232" s="448"/>
      <c r="G3232" s="446"/>
      <c r="H3232" s="446"/>
      <c r="L3232" s="447"/>
      <c r="M3232" s="448"/>
      <c r="N3232" s="448"/>
      <c r="O3232" s="448"/>
    </row>
    <row r="3233" spans="1:15" s="43" customFormat="1">
      <c r="A3233" s="449"/>
      <c r="B3233" s="450"/>
      <c r="C3233" s="448"/>
      <c r="D3233" s="448"/>
      <c r="E3233" s="448"/>
      <c r="G3233" s="446"/>
      <c r="H3233" s="446"/>
      <c r="L3233" s="447"/>
      <c r="M3233" s="448"/>
      <c r="N3233" s="448"/>
      <c r="O3233" s="448"/>
    </row>
    <row r="3234" spans="1:15" s="43" customFormat="1">
      <c r="A3234" s="449"/>
      <c r="B3234" s="450"/>
      <c r="C3234" s="448"/>
      <c r="D3234" s="448"/>
      <c r="E3234" s="448"/>
      <c r="G3234" s="446"/>
      <c r="H3234" s="446"/>
      <c r="L3234" s="447"/>
      <c r="M3234" s="448"/>
      <c r="N3234" s="448"/>
      <c r="O3234" s="448"/>
    </row>
    <row r="3235" spans="1:15" s="43" customFormat="1">
      <c r="A3235" s="449"/>
      <c r="B3235" s="450"/>
      <c r="C3235" s="448"/>
      <c r="D3235" s="448"/>
      <c r="E3235" s="448"/>
      <c r="G3235" s="446"/>
      <c r="H3235" s="446"/>
      <c r="L3235" s="447"/>
      <c r="M3235" s="448"/>
      <c r="N3235" s="448"/>
      <c r="O3235" s="448"/>
    </row>
    <row r="3236" spans="1:15" s="43" customFormat="1">
      <c r="A3236" s="449"/>
      <c r="B3236" s="450"/>
      <c r="C3236" s="448"/>
      <c r="D3236" s="448"/>
      <c r="E3236" s="448"/>
      <c r="G3236" s="446"/>
      <c r="H3236" s="446"/>
      <c r="L3236" s="447"/>
      <c r="M3236" s="448"/>
      <c r="N3236" s="448"/>
      <c r="O3236" s="448"/>
    </row>
    <row r="3237" spans="1:15" s="43" customFormat="1">
      <c r="A3237" s="449"/>
      <c r="B3237" s="450"/>
      <c r="C3237" s="448"/>
      <c r="D3237" s="448"/>
      <c r="E3237" s="448"/>
      <c r="G3237" s="446"/>
      <c r="H3237" s="446"/>
      <c r="L3237" s="447"/>
      <c r="M3237" s="448"/>
      <c r="N3237" s="448"/>
      <c r="O3237" s="448"/>
    </row>
    <row r="3238" spans="1:15" s="43" customFormat="1">
      <c r="A3238" s="449"/>
      <c r="B3238" s="450"/>
      <c r="C3238" s="448"/>
      <c r="D3238" s="448"/>
      <c r="E3238" s="448"/>
      <c r="G3238" s="446"/>
      <c r="H3238" s="446"/>
      <c r="L3238" s="447"/>
      <c r="M3238" s="448"/>
      <c r="N3238" s="448"/>
      <c r="O3238" s="448"/>
    </row>
    <row r="3239" spans="1:15" s="43" customFormat="1">
      <c r="A3239" s="449"/>
      <c r="B3239" s="450"/>
      <c r="C3239" s="448"/>
      <c r="D3239" s="448"/>
      <c r="E3239" s="448"/>
      <c r="G3239" s="446"/>
      <c r="H3239" s="446"/>
      <c r="L3239" s="447"/>
      <c r="M3239" s="448"/>
      <c r="N3239" s="448"/>
      <c r="O3239" s="448"/>
    </row>
    <row r="3240" spans="1:15" s="43" customFormat="1">
      <c r="A3240" s="449"/>
      <c r="B3240" s="450"/>
      <c r="C3240" s="448"/>
      <c r="D3240" s="448"/>
      <c r="E3240" s="448"/>
      <c r="G3240" s="446"/>
      <c r="H3240" s="446"/>
      <c r="L3240" s="447"/>
      <c r="M3240" s="448"/>
      <c r="N3240" s="448"/>
      <c r="O3240" s="448"/>
    </row>
    <row r="3241" spans="1:15" s="43" customFormat="1">
      <c r="A3241" s="449"/>
      <c r="B3241" s="450"/>
      <c r="C3241" s="448"/>
      <c r="D3241" s="448"/>
      <c r="E3241" s="448"/>
      <c r="G3241" s="446"/>
      <c r="H3241" s="446"/>
      <c r="L3241" s="447"/>
      <c r="M3241" s="448"/>
      <c r="N3241" s="448"/>
      <c r="O3241" s="448"/>
    </row>
    <row r="3242" spans="1:15" s="43" customFormat="1">
      <c r="A3242" s="449"/>
      <c r="B3242" s="450"/>
      <c r="C3242" s="448"/>
      <c r="D3242" s="448"/>
      <c r="E3242" s="448"/>
      <c r="G3242" s="446"/>
      <c r="H3242" s="446"/>
      <c r="L3242" s="447"/>
      <c r="M3242" s="448"/>
      <c r="N3242" s="448"/>
      <c r="O3242" s="448"/>
    </row>
    <row r="3243" spans="1:15" s="43" customFormat="1">
      <c r="A3243" s="449"/>
      <c r="B3243" s="450"/>
      <c r="C3243" s="448"/>
      <c r="D3243" s="448"/>
      <c r="E3243" s="448"/>
      <c r="G3243" s="446"/>
      <c r="H3243" s="446"/>
      <c r="L3243" s="447"/>
      <c r="M3243" s="448"/>
      <c r="N3243" s="448"/>
      <c r="O3243" s="448"/>
    </row>
    <row r="3244" spans="1:15" s="43" customFormat="1">
      <c r="A3244" s="449"/>
      <c r="B3244" s="450"/>
      <c r="C3244" s="448"/>
      <c r="D3244" s="448"/>
      <c r="E3244" s="448"/>
      <c r="G3244" s="446"/>
      <c r="H3244" s="446"/>
      <c r="L3244" s="447"/>
      <c r="M3244" s="448"/>
      <c r="N3244" s="448"/>
      <c r="O3244" s="448"/>
    </row>
    <row r="3245" spans="1:15" s="43" customFormat="1">
      <c r="A3245" s="449"/>
      <c r="B3245" s="450"/>
      <c r="C3245" s="448"/>
      <c r="D3245" s="448"/>
      <c r="E3245" s="448"/>
      <c r="G3245" s="446"/>
      <c r="H3245" s="446"/>
      <c r="L3245" s="447"/>
      <c r="M3245" s="448"/>
      <c r="N3245" s="448"/>
      <c r="O3245" s="448"/>
    </row>
    <row r="3246" spans="1:15" s="43" customFormat="1">
      <c r="A3246" s="449"/>
      <c r="B3246" s="450"/>
      <c r="C3246" s="448"/>
      <c r="D3246" s="448"/>
      <c r="E3246" s="448"/>
      <c r="G3246" s="446"/>
      <c r="H3246" s="446"/>
      <c r="L3246" s="447"/>
      <c r="M3246" s="448"/>
      <c r="N3246" s="448"/>
      <c r="O3246" s="448"/>
    </row>
    <row r="3247" spans="1:15" s="43" customFormat="1">
      <c r="A3247" s="449"/>
      <c r="B3247" s="450"/>
      <c r="C3247" s="448"/>
      <c r="D3247" s="448"/>
      <c r="E3247" s="448"/>
      <c r="G3247" s="446"/>
      <c r="H3247" s="446"/>
      <c r="L3247" s="447"/>
      <c r="M3247" s="448"/>
      <c r="N3247" s="448"/>
      <c r="O3247" s="448"/>
    </row>
    <row r="3248" spans="1:15" s="43" customFormat="1">
      <c r="A3248" s="449"/>
      <c r="B3248" s="450"/>
      <c r="C3248" s="448"/>
      <c r="D3248" s="448"/>
      <c r="E3248" s="448"/>
      <c r="G3248" s="446"/>
      <c r="H3248" s="446"/>
      <c r="L3248" s="447"/>
      <c r="M3248" s="448"/>
      <c r="N3248" s="448"/>
      <c r="O3248" s="448"/>
    </row>
    <row r="3249" spans="1:15" s="43" customFormat="1">
      <c r="A3249" s="449"/>
      <c r="B3249" s="450"/>
      <c r="C3249" s="448"/>
      <c r="D3249" s="448"/>
      <c r="E3249" s="448"/>
      <c r="G3249" s="446"/>
      <c r="H3249" s="446"/>
      <c r="L3249" s="447"/>
      <c r="M3249" s="448"/>
      <c r="N3249" s="448"/>
      <c r="O3249" s="448"/>
    </row>
    <row r="3250" spans="1:15" s="43" customFormat="1">
      <c r="A3250" s="449"/>
      <c r="B3250" s="450"/>
      <c r="C3250" s="448"/>
      <c r="D3250" s="448"/>
      <c r="E3250" s="448"/>
      <c r="G3250" s="446"/>
      <c r="H3250" s="446"/>
      <c r="L3250" s="447"/>
      <c r="M3250" s="448"/>
      <c r="N3250" s="448"/>
      <c r="O3250" s="448"/>
    </row>
    <row r="3251" spans="1:15" s="43" customFormat="1">
      <c r="A3251" s="449"/>
      <c r="B3251" s="450"/>
      <c r="C3251" s="448"/>
      <c r="D3251" s="448"/>
      <c r="E3251" s="448"/>
      <c r="G3251" s="446"/>
      <c r="H3251" s="446"/>
      <c r="L3251" s="447"/>
      <c r="M3251" s="448"/>
      <c r="N3251" s="448"/>
      <c r="O3251" s="448"/>
    </row>
    <row r="3252" spans="1:15" s="43" customFormat="1">
      <c r="A3252" s="449"/>
      <c r="B3252" s="450"/>
      <c r="C3252" s="448"/>
      <c r="D3252" s="448"/>
      <c r="E3252" s="448"/>
      <c r="G3252" s="446"/>
      <c r="H3252" s="446"/>
      <c r="L3252" s="447"/>
      <c r="M3252" s="448"/>
      <c r="N3252" s="448"/>
      <c r="O3252" s="448"/>
    </row>
    <row r="3253" spans="1:15" s="43" customFormat="1">
      <c r="A3253" s="449"/>
      <c r="B3253" s="450"/>
      <c r="C3253" s="448"/>
      <c r="D3253" s="448"/>
      <c r="E3253" s="448"/>
      <c r="G3253" s="446"/>
      <c r="H3253" s="446"/>
      <c r="L3253" s="447"/>
      <c r="M3253" s="448"/>
      <c r="N3253" s="448"/>
      <c r="O3253" s="448"/>
    </row>
    <row r="3254" spans="1:15" s="43" customFormat="1">
      <c r="A3254" s="449"/>
      <c r="B3254" s="450"/>
      <c r="C3254" s="448"/>
      <c r="D3254" s="448"/>
      <c r="E3254" s="448"/>
      <c r="G3254" s="446"/>
      <c r="H3254" s="446"/>
      <c r="L3254" s="447"/>
      <c r="M3254" s="448"/>
      <c r="N3254" s="448"/>
      <c r="O3254" s="448"/>
    </row>
    <row r="3255" spans="1:15" s="43" customFormat="1">
      <c r="A3255" s="449"/>
      <c r="B3255" s="450"/>
      <c r="C3255" s="448"/>
      <c r="D3255" s="448"/>
      <c r="E3255" s="448"/>
      <c r="G3255" s="446"/>
      <c r="H3255" s="446"/>
      <c r="L3255" s="447"/>
      <c r="M3255" s="448"/>
      <c r="N3255" s="448"/>
      <c r="O3255" s="448"/>
    </row>
    <row r="3256" spans="1:15" s="43" customFormat="1">
      <c r="A3256" s="449"/>
      <c r="B3256" s="450"/>
      <c r="C3256" s="448"/>
      <c r="D3256" s="448"/>
      <c r="E3256" s="448"/>
      <c r="G3256" s="446"/>
      <c r="H3256" s="446"/>
      <c r="L3256" s="447"/>
      <c r="M3256" s="448"/>
      <c r="N3256" s="448"/>
      <c r="O3256" s="448"/>
    </row>
    <row r="3257" spans="1:15" s="43" customFormat="1">
      <c r="A3257" s="449"/>
      <c r="B3257" s="450"/>
      <c r="C3257" s="448"/>
      <c r="D3257" s="448"/>
      <c r="E3257" s="448"/>
      <c r="G3257" s="446"/>
      <c r="H3257" s="446"/>
      <c r="L3257" s="447"/>
      <c r="M3257" s="448"/>
      <c r="N3257" s="448"/>
      <c r="O3257" s="448"/>
    </row>
    <row r="3258" spans="1:15" s="43" customFormat="1">
      <c r="A3258" s="449"/>
      <c r="B3258" s="450"/>
      <c r="C3258" s="448"/>
      <c r="D3258" s="448"/>
      <c r="E3258" s="448"/>
      <c r="G3258" s="446"/>
      <c r="H3258" s="446"/>
      <c r="L3258" s="447"/>
      <c r="M3258" s="448"/>
      <c r="N3258" s="448"/>
      <c r="O3258" s="448"/>
    </row>
    <row r="3259" spans="1:15" s="43" customFormat="1">
      <c r="A3259" s="449"/>
      <c r="B3259" s="450"/>
      <c r="C3259" s="448"/>
      <c r="D3259" s="448"/>
      <c r="E3259" s="448"/>
      <c r="G3259" s="446"/>
      <c r="H3259" s="446"/>
      <c r="L3259" s="447"/>
      <c r="M3259" s="448"/>
      <c r="N3259" s="448"/>
      <c r="O3259" s="448"/>
    </row>
    <row r="3260" spans="1:15" s="43" customFormat="1">
      <c r="A3260" s="449"/>
      <c r="B3260" s="450"/>
      <c r="C3260" s="448"/>
      <c r="D3260" s="448"/>
      <c r="E3260" s="448"/>
      <c r="G3260" s="446"/>
      <c r="H3260" s="446"/>
      <c r="L3260" s="447"/>
      <c r="M3260" s="448"/>
      <c r="N3260" s="448"/>
      <c r="O3260" s="448"/>
    </row>
    <row r="3261" spans="1:15" s="43" customFormat="1">
      <c r="A3261" s="449"/>
      <c r="B3261" s="450"/>
      <c r="C3261" s="448"/>
      <c r="D3261" s="448"/>
      <c r="E3261" s="448"/>
      <c r="G3261" s="446"/>
      <c r="H3261" s="446"/>
      <c r="L3261" s="447"/>
      <c r="M3261" s="448"/>
      <c r="N3261" s="448"/>
      <c r="O3261" s="448"/>
    </row>
    <row r="3262" spans="1:15" s="43" customFormat="1">
      <c r="A3262" s="449"/>
      <c r="B3262" s="450"/>
      <c r="C3262" s="448"/>
      <c r="D3262" s="448"/>
      <c r="E3262" s="448"/>
      <c r="G3262" s="446"/>
      <c r="H3262" s="446"/>
      <c r="L3262" s="447"/>
      <c r="M3262" s="448"/>
      <c r="N3262" s="448"/>
      <c r="O3262" s="448"/>
    </row>
    <row r="3263" spans="1:15" s="43" customFormat="1">
      <c r="A3263" s="449"/>
      <c r="B3263" s="450"/>
      <c r="C3263" s="448"/>
      <c r="D3263" s="448"/>
      <c r="E3263" s="448"/>
      <c r="G3263" s="446"/>
      <c r="H3263" s="446"/>
      <c r="L3263" s="447"/>
      <c r="M3263" s="448"/>
      <c r="N3263" s="448"/>
      <c r="O3263" s="448"/>
    </row>
    <row r="3264" spans="1:15" s="43" customFormat="1">
      <c r="A3264" s="449"/>
      <c r="B3264" s="450"/>
      <c r="C3264" s="448"/>
      <c r="D3264" s="448"/>
      <c r="E3264" s="448"/>
      <c r="G3264" s="446"/>
      <c r="H3264" s="446"/>
      <c r="L3264" s="447"/>
      <c r="M3264" s="448"/>
      <c r="N3264" s="448"/>
      <c r="O3264" s="448"/>
    </row>
    <row r="3265" spans="1:15" s="43" customFormat="1">
      <c r="A3265" s="449"/>
      <c r="B3265" s="450"/>
      <c r="C3265" s="448"/>
      <c r="D3265" s="448"/>
      <c r="E3265" s="448"/>
      <c r="G3265" s="446"/>
      <c r="H3265" s="446"/>
      <c r="L3265" s="447"/>
      <c r="M3265" s="448"/>
      <c r="N3265" s="448"/>
      <c r="O3265" s="448"/>
    </row>
    <row r="3266" spans="1:15" s="43" customFormat="1">
      <c r="A3266" s="449"/>
      <c r="B3266" s="450"/>
      <c r="C3266" s="448"/>
      <c r="D3266" s="448"/>
      <c r="E3266" s="448"/>
      <c r="G3266" s="446"/>
      <c r="H3266" s="446"/>
      <c r="L3266" s="447"/>
      <c r="M3266" s="448"/>
      <c r="N3266" s="448"/>
      <c r="O3266" s="448"/>
    </row>
    <row r="3267" spans="1:15" s="43" customFormat="1">
      <c r="A3267" s="449"/>
      <c r="B3267" s="450"/>
      <c r="C3267" s="448"/>
      <c r="D3267" s="448"/>
      <c r="E3267" s="448"/>
      <c r="G3267" s="446"/>
      <c r="H3267" s="446"/>
      <c r="L3267" s="447"/>
      <c r="M3267" s="448"/>
      <c r="N3267" s="448"/>
      <c r="O3267" s="448"/>
    </row>
    <row r="3268" spans="1:15" s="43" customFormat="1">
      <c r="A3268" s="449"/>
      <c r="B3268" s="450"/>
      <c r="C3268" s="448"/>
      <c r="D3268" s="448"/>
      <c r="E3268" s="448"/>
      <c r="G3268" s="446"/>
      <c r="H3268" s="446"/>
      <c r="L3268" s="447"/>
      <c r="M3268" s="448"/>
      <c r="N3268" s="448"/>
      <c r="O3268" s="448"/>
    </row>
    <row r="3269" spans="1:15" s="43" customFormat="1">
      <c r="A3269" s="449"/>
      <c r="B3269" s="450"/>
      <c r="C3269" s="448"/>
      <c r="D3269" s="448"/>
      <c r="E3269" s="448"/>
      <c r="G3269" s="446"/>
      <c r="H3269" s="446"/>
      <c r="L3269" s="447"/>
      <c r="M3269" s="448"/>
      <c r="N3269" s="448"/>
      <c r="O3269" s="448"/>
    </row>
    <row r="3270" spans="1:15" s="43" customFormat="1">
      <c r="A3270" s="449"/>
      <c r="B3270" s="450"/>
      <c r="C3270" s="448"/>
      <c r="D3270" s="448"/>
      <c r="E3270" s="448"/>
      <c r="G3270" s="446"/>
      <c r="H3270" s="446"/>
      <c r="L3270" s="447"/>
      <c r="M3270" s="448"/>
      <c r="N3270" s="448"/>
      <c r="O3270" s="448"/>
    </row>
    <row r="3271" spans="1:15" s="43" customFormat="1">
      <c r="A3271" s="449"/>
      <c r="B3271" s="450"/>
      <c r="C3271" s="448"/>
      <c r="D3271" s="448"/>
      <c r="E3271" s="448"/>
      <c r="G3271" s="446"/>
      <c r="H3271" s="446"/>
      <c r="L3271" s="447"/>
      <c r="M3271" s="448"/>
      <c r="N3271" s="448"/>
      <c r="O3271" s="448"/>
    </row>
    <row r="3272" spans="1:15" s="43" customFormat="1">
      <c r="A3272" s="449"/>
      <c r="B3272" s="450"/>
      <c r="C3272" s="448"/>
      <c r="D3272" s="448"/>
      <c r="E3272" s="448"/>
      <c r="G3272" s="446"/>
      <c r="H3272" s="446"/>
      <c r="L3272" s="447"/>
      <c r="M3272" s="448"/>
      <c r="N3272" s="448"/>
      <c r="O3272" s="448"/>
    </row>
    <row r="3273" spans="1:15" s="43" customFormat="1">
      <c r="A3273" s="449"/>
      <c r="B3273" s="450"/>
      <c r="C3273" s="448"/>
      <c r="D3273" s="448"/>
      <c r="E3273" s="448"/>
      <c r="G3273" s="446"/>
      <c r="H3273" s="446"/>
      <c r="L3273" s="447"/>
      <c r="M3273" s="448"/>
      <c r="N3273" s="448"/>
      <c r="O3273" s="448"/>
    </row>
    <row r="3274" spans="1:15" s="43" customFormat="1">
      <c r="A3274" s="449"/>
      <c r="B3274" s="450"/>
      <c r="C3274" s="448"/>
      <c r="D3274" s="448"/>
      <c r="E3274" s="448"/>
      <c r="G3274" s="446"/>
      <c r="H3274" s="446"/>
      <c r="L3274" s="447"/>
      <c r="M3274" s="448"/>
      <c r="N3274" s="448"/>
      <c r="O3274" s="448"/>
    </row>
    <row r="3275" spans="1:15" s="43" customFormat="1">
      <c r="A3275" s="449"/>
      <c r="B3275" s="450"/>
      <c r="C3275" s="448"/>
      <c r="D3275" s="448"/>
      <c r="E3275" s="448"/>
      <c r="G3275" s="446"/>
      <c r="H3275" s="446"/>
      <c r="L3275" s="447"/>
      <c r="M3275" s="448"/>
      <c r="N3275" s="448"/>
      <c r="O3275" s="448"/>
    </row>
    <row r="3276" spans="1:15" s="43" customFormat="1">
      <c r="A3276" s="449"/>
      <c r="B3276" s="450"/>
      <c r="C3276" s="448"/>
      <c r="D3276" s="448"/>
      <c r="E3276" s="448"/>
      <c r="G3276" s="446"/>
      <c r="H3276" s="446"/>
      <c r="L3276" s="447"/>
      <c r="M3276" s="448"/>
      <c r="N3276" s="448"/>
      <c r="O3276" s="448"/>
    </row>
    <row r="3277" spans="1:15" s="43" customFormat="1">
      <c r="A3277" s="449"/>
      <c r="B3277" s="450"/>
      <c r="C3277" s="448"/>
      <c r="D3277" s="448"/>
      <c r="E3277" s="448"/>
      <c r="G3277" s="446"/>
      <c r="H3277" s="446"/>
      <c r="L3277" s="447"/>
      <c r="M3277" s="448"/>
      <c r="N3277" s="448"/>
      <c r="O3277" s="448"/>
    </row>
    <row r="3278" spans="1:15" s="43" customFormat="1">
      <c r="A3278" s="449"/>
      <c r="B3278" s="450"/>
      <c r="C3278" s="448"/>
      <c r="D3278" s="448"/>
      <c r="E3278" s="448"/>
      <c r="G3278" s="446"/>
      <c r="H3278" s="446"/>
      <c r="L3278" s="447"/>
      <c r="M3278" s="448"/>
      <c r="N3278" s="448"/>
      <c r="O3278" s="448"/>
    </row>
    <row r="3279" spans="1:15" s="43" customFormat="1">
      <c r="A3279" s="449"/>
      <c r="B3279" s="450"/>
      <c r="C3279" s="448"/>
      <c r="D3279" s="448"/>
      <c r="E3279" s="448"/>
      <c r="G3279" s="446"/>
      <c r="H3279" s="446"/>
      <c r="L3279" s="447"/>
      <c r="M3279" s="448"/>
      <c r="N3279" s="448"/>
      <c r="O3279" s="448"/>
    </row>
    <row r="3280" spans="1:15" s="43" customFormat="1">
      <c r="A3280" s="449"/>
      <c r="B3280" s="450"/>
      <c r="C3280" s="448"/>
      <c r="D3280" s="448"/>
      <c r="E3280" s="448"/>
      <c r="G3280" s="446"/>
      <c r="H3280" s="446"/>
      <c r="L3280" s="447"/>
      <c r="M3280" s="448"/>
      <c r="N3280" s="448"/>
      <c r="O3280" s="448"/>
    </row>
    <row r="3281" spans="1:15" s="43" customFormat="1">
      <c r="A3281" s="449"/>
      <c r="B3281" s="450"/>
      <c r="C3281" s="448"/>
      <c r="D3281" s="448"/>
      <c r="E3281" s="448"/>
      <c r="G3281" s="446"/>
      <c r="H3281" s="446"/>
      <c r="L3281" s="447"/>
      <c r="M3281" s="448"/>
      <c r="N3281" s="448"/>
      <c r="O3281" s="448"/>
    </row>
    <row r="3282" spans="1:15" s="43" customFormat="1">
      <c r="A3282" s="449"/>
      <c r="B3282" s="450"/>
      <c r="C3282" s="448"/>
      <c r="D3282" s="448"/>
      <c r="E3282" s="448"/>
      <c r="G3282" s="446"/>
      <c r="H3282" s="446"/>
      <c r="L3282" s="447"/>
      <c r="M3282" s="448"/>
      <c r="N3282" s="448"/>
      <c r="O3282" s="448"/>
    </row>
    <row r="3283" spans="1:15" s="43" customFormat="1">
      <c r="A3283" s="449"/>
      <c r="B3283" s="450"/>
      <c r="C3283" s="448"/>
      <c r="D3283" s="448"/>
      <c r="E3283" s="448"/>
      <c r="G3283" s="446"/>
      <c r="H3283" s="446"/>
      <c r="L3283" s="447"/>
      <c r="M3283" s="448"/>
      <c r="N3283" s="448"/>
      <c r="O3283" s="448"/>
    </row>
    <row r="3284" spans="1:15" s="43" customFormat="1">
      <c r="A3284" s="449"/>
      <c r="B3284" s="450"/>
      <c r="C3284" s="448"/>
      <c r="D3284" s="448"/>
      <c r="E3284" s="448"/>
      <c r="G3284" s="446"/>
      <c r="H3284" s="446"/>
      <c r="L3284" s="447"/>
      <c r="M3284" s="448"/>
      <c r="N3284" s="448"/>
      <c r="O3284" s="448"/>
    </row>
    <row r="3285" spans="1:15" s="43" customFormat="1">
      <c r="A3285" s="449"/>
      <c r="B3285" s="450"/>
      <c r="C3285" s="448"/>
      <c r="D3285" s="448"/>
      <c r="E3285" s="448"/>
      <c r="G3285" s="446"/>
      <c r="H3285" s="446"/>
      <c r="L3285" s="447"/>
      <c r="M3285" s="448"/>
      <c r="N3285" s="448"/>
      <c r="O3285" s="448"/>
    </row>
    <row r="3286" spans="1:15" s="43" customFormat="1">
      <c r="A3286" s="449"/>
      <c r="B3286" s="450"/>
      <c r="C3286" s="448"/>
      <c r="D3286" s="448"/>
      <c r="E3286" s="448"/>
      <c r="G3286" s="446"/>
      <c r="H3286" s="446"/>
      <c r="L3286" s="447"/>
      <c r="M3286" s="448"/>
      <c r="N3286" s="448"/>
      <c r="O3286" s="448"/>
    </row>
    <row r="3287" spans="1:15" s="43" customFormat="1">
      <c r="A3287" s="449"/>
      <c r="B3287" s="450"/>
      <c r="C3287" s="448"/>
      <c r="D3287" s="448"/>
      <c r="E3287" s="448"/>
      <c r="G3287" s="446"/>
      <c r="H3287" s="446"/>
      <c r="L3287" s="447"/>
      <c r="M3287" s="448"/>
      <c r="N3287" s="448"/>
      <c r="O3287" s="448"/>
    </row>
    <row r="3288" spans="1:15" s="43" customFormat="1">
      <c r="A3288" s="449"/>
      <c r="B3288" s="450"/>
      <c r="C3288" s="448"/>
      <c r="D3288" s="448"/>
      <c r="E3288" s="448"/>
      <c r="G3288" s="446"/>
      <c r="H3288" s="446"/>
      <c r="L3288" s="447"/>
      <c r="M3288" s="448"/>
      <c r="N3288" s="448"/>
      <c r="O3288" s="448"/>
    </row>
    <row r="3289" spans="1:15" s="43" customFormat="1">
      <c r="A3289" s="449"/>
      <c r="B3289" s="450"/>
      <c r="C3289" s="448"/>
      <c r="D3289" s="448"/>
      <c r="E3289" s="448"/>
      <c r="G3289" s="446"/>
      <c r="H3289" s="446"/>
      <c r="L3289" s="447"/>
      <c r="M3289" s="448"/>
      <c r="N3289" s="448"/>
      <c r="O3289" s="448"/>
    </row>
    <row r="3290" spans="1:15" s="43" customFormat="1">
      <c r="A3290" s="449"/>
      <c r="B3290" s="450"/>
      <c r="C3290" s="448"/>
      <c r="D3290" s="448"/>
      <c r="E3290" s="448"/>
      <c r="G3290" s="446"/>
      <c r="H3290" s="446"/>
      <c r="L3290" s="447"/>
      <c r="M3290" s="448"/>
      <c r="N3290" s="448"/>
      <c r="O3290" s="448"/>
    </row>
    <row r="3291" spans="1:15" s="43" customFormat="1">
      <c r="A3291" s="449"/>
      <c r="B3291" s="450"/>
      <c r="C3291" s="448"/>
      <c r="D3291" s="448"/>
      <c r="E3291" s="448"/>
      <c r="G3291" s="446"/>
      <c r="H3291" s="446"/>
      <c r="L3291" s="447"/>
      <c r="M3291" s="448"/>
      <c r="N3291" s="448"/>
      <c r="O3291" s="448"/>
    </row>
    <row r="3292" spans="1:15" s="43" customFormat="1">
      <c r="A3292" s="449"/>
      <c r="B3292" s="450"/>
      <c r="C3292" s="448"/>
      <c r="D3292" s="448"/>
      <c r="E3292" s="448"/>
      <c r="G3292" s="446"/>
      <c r="H3292" s="446"/>
      <c r="L3292" s="447"/>
      <c r="M3292" s="448"/>
      <c r="N3292" s="448"/>
      <c r="O3292" s="448"/>
    </row>
    <row r="3293" spans="1:15" s="43" customFormat="1">
      <c r="A3293" s="449"/>
      <c r="B3293" s="450"/>
      <c r="C3293" s="448"/>
      <c r="D3293" s="448"/>
      <c r="E3293" s="448"/>
      <c r="G3293" s="446"/>
      <c r="H3293" s="446"/>
      <c r="L3293" s="447"/>
      <c r="M3293" s="448"/>
      <c r="N3293" s="448"/>
      <c r="O3293" s="448"/>
    </row>
    <row r="3294" spans="1:15" s="43" customFormat="1">
      <c r="A3294" s="449"/>
      <c r="B3294" s="450"/>
      <c r="C3294" s="448"/>
      <c r="D3294" s="448"/>
      <c r="E3294" s="448"/>
      <c r="G3294" s="446"/>
      <c r="H3294" s="446"/>
      <c r="L3294" s="447"/>
      <c r="M3294" s="448"/>
      <c r="N3294" s="448"/>
      <c r="O3294" s="448"/>
    </row>
    <row r="3295" spans="1:15" s="43" customFormat="1">
      <c r="A3295" s="449"/>
      <c r="B3295" s="450"/>
      <c r="C3295" s="448"/>
      <c r="D3295" s="448"/>
      <c r="E3295" s="448"/>
      <c r="G3295" s="446"/>
      <c r="H3295" s="446"/>
      <c r="L3295" s="447"/>
      <c r="M3295" s="448"/>
      <c r="N3295" s="448"/>
      <c r="O3295" s="448"/>
    </row>
    <row r="3296" spans="1:15" s="43" customFormat="1">
      <c r="A3296" s="449"/>
      <c r="B3296" s="450"/>
      <c r="C3296" s="448"/>
      <c r="D3296" s="448"/>
      <c r="E3296" s="448"/>
      <c r="G3296" s="446"/>
      <c r="H3296" s="446"/>
      <c r="L3296" s="447"/>
      <c r="M3296" s="448"/>
      <c r="N3296" s="448"/>
      <c r="O3296" s="448"/>
    </row>
    <row r="3297" spans="1:15" s="43" customFormat="1">
      <c r="A3297" s="449"/>
      <c r="B3297" s="450"/>
      <c r="C3297" s="448"/>
      <c r="D3297" s="448"/>
      <c r="E3297" s="448"/>
      <c r="G3297" s="446"/>
      <c r="H3297" s="446"/>
      <c r="L3297" s="447"/>
      <c r="M3297" s="448"/>
      <c r="N3297" s="448"/>
      <c r="O3297" s="448"/>
    </row>
    <row r="3298" spans="1:15" s="43" customFormat="1">
      <c r="A3298" s="449"/>
      <c r="B3298" s="450"/>
      <c r="C3298" s="448"/>
      <c r="D3298" s="448"/>
      <c r="E3298" s="448"/>
      <c r="G3298" s="446"/>
      <c r="H3298" s="446"/>
      <c r="L3298" s="447"/>
      <c r="M3298" s="448"/>
      <c r="N3298" s="448"/>
      <c r="O3298" s="448"/>
    </row>
    <row r="3299" spans="1:15" s="43" customFormat="1">
      <c r="A3299" s="449"/>
      <c r="B3299" s="450"/>
      <c r="C3299" s="448"/>
      <c r="D3299" s="448"/>
      <c r="E3299" s="448"/>
      <c r="G3299" s="446"/>
      <c r="H3299" s="446"/>
      <c r="L3299" s="447"/>
      <c r="M3299" s="448"/>
      <c r="N3299" s="448"/>
      <c r="O3299" s="448"/>
    </row>
    <row r="3300" spans="1:15" s="43" customFormat="1">
      <c r="A3300" s="449"/>
      <c r="B3300" s="450"/>
      <c r="C3300" s="448"/>
      <c r="D3300" s="448"/>
      <c r="E3300" s="448"/>
      <c r="G3300" s="446"/>
      <c r="H3300" s="446"/>
      <c r="L3300" s="447"/>
      <c r="M3300" s="448"/>
      <c r="N3300" s="448"/>
      <c r="O3300" s="448"/>
    </row>
    <row r="3301" spans="1:15" s="43" customFormat="1">
      <c r="A3301" s="449"/>
      <c r="B3301" s="450"/>
      <c r="C3301" s="448"/>
      <c r="D3301" s="448"/>
      <c r="E3301" s="448"/>
      <c r="G3301" s="446"/>
      <c r="H3301" s="446"/>
      <c r="L3301" s="447"/>
      <c r="M3301" s="448"/>
      <c r="N3301" s="448"/>
      <c r="O3301" s="448"/>
    </row>
    <row r="3302" spans="1:15" s="43" customFormat="1">
      <c r="A3302" s="449"/>
      <c r="B3302" s="450"/>
      <c r="C3302" s="448"/>
      <c r="D3302" s="448"/>
      <c r="E3302" s="448"/>
      <c r="G3302" s="446"/>
      <c r="H3302" s="446"/>
      <c r="L3302" s="447"/>
      <c r="M3302" s="448"/>
      <c r="N3302" s="448"/>
      <c r="O3302" s="448"/>
    </row>
    <row r="3303" spans="1:15" s="43" customFormat="1">
      <c r="A3303" s="449"/>
      <c r="B3303" s="450"/>
      <c r="C3303" s="448"/>
      <c r="D3303" s="448"/>
      <c r="E3303" s="448"/>
      <c r="G3303" s="446"/>
      <c r="H3303" s="446"/>
      <c r="L3303" s="447"/>
      <c r="M3303" s="448"/>
      <c r="N3303" s="448"/>
      <c r="O3303" s="448"/>
    </row>
    <row r="3304" spans="1:15" s="43" customFormat="1">
      <c r="A3304" s="449"/>
      <c r="B3304" s="450"/>
      <c r="C3304" s="448"/>
      <c r="D3304" s="448"/>
      <c r="E3304" s="448"/>
      <c r="G3304" s="446"/>
      <c r="H3304" s="446"/>
      <c r="L3304" s="447"/>
      <c r="M3304" s="448"/>
      <c r="N3304" s="448"/>
      <c r="O3304" s="448"/>
    </row>
    <row r="3305" spans="1:15" s="43" customFormat="1">
      <c r="A3305" s="449"/>
      <c r="B3305" s="450"/>
      <c r="C3305" s="448"/>
      <c r="D3305" s="448"/>
      <c r="E3305" s="448"/>
      <c r="G3305" s="446"/>
      <c r="H3305" s="446"/>
      <c r="L3305" s="447"/>
      <c r="M3305" s="448"/>
      <c r="N3305" s="448"/>
      <c r="O3305" s="448"/>
    </row>
    <row r="3306" spans="1:15" s="43" customFormat="1">
      <c r="A3306" s="449"/>
      <c r="B3306" s="450"/>
      <c r="C3306" s="448"/>
      <c r="D3306" s="448"/>
      <c r="E3306" s="448"/>
      <c r="G3306" s="446"/>
      <c r="H3306" s="446"/>
      <c r="L3306" s="447"/>
      <c r="M3306" s="448"/>
      <c r="N3306" s="448"/>
      <c r="O3306" s="448"/>
    </row>
    <row r="3307" spans="1:15" s="43" customFormat="1">
      <c r="A3307" s="449"/>
      <c r="B3307" s="450"/>
      <c r="C3307" s="448"/>
      <c r="D3307" s="448"/>
      <c r="E3307" s="448"/>
      <c r="G3307" s="446"/>
      <c r="H3307" s="446"/>
      <c r="L3307" s="447"/>
      <c r="M3307" s="448"/>
      <c r="N3307" s="448"/>
      <c r="O3307" s="448"/>
    </row>
    <row r="3308" spans="1:15" s="43" customFormat="1">
      <c r="A3308" s="449"/>
      <c r="B3308" s="450"/>
      <c r="C3308" s="448"/>
      <c r="D3308" s="448"/>
      <c r="E3308" s="448"/>
      <c r="G3308" s="446"/>
      <c r="H3308" s="446"/>
      <c r="L3308" s="447"/>
      <c r="M3308" s="448"/>
      <c r="N3308" s="448"/>
      <c r="O3308" s="448"/>
    </row>
    <row r="3309" spans="1:15" s="43" customFormat="1">
      <c r="A3309" s="449"/>
      <c r="B3309" s="450"/>
      <c r="C3309" s="448"/>
      <c r="D3309" s="448"/>
      <c r="E3309" s="448"/>
      <c r="G3309" s="446"/>
      <c r="H3309" s="446"/>
      <c r="L3309" s="447"/>
      <c r="M3309" s="448"/>
      <c r="N3309" s="448"/>
      <c r="O3309" s="448"/>
    </row>
    <row r="3310" spans="1:15" s="43" customFormat="1">
      <c r="A3310" s="449"/>
      <c r="B3310" s="450"/>
      <c r="C3310" s="448"/>
      <c r="D3310" s="448"/>
      <c r="E3310" s="448"/>
      <c r="G3310" s="446"/>
      <c r="H3310" s="446"/>
      <c r="L3310" s="447"/>
      <c r="M3310" s="448"/>
      <c r="N3310" s="448"/>
      <c r="O3310" s="448"/>
    </row>
    <row r="3311" spans="1:15" s="43" customFormat="1">
      <c r="A3311" s="449"/>
      <c r="B3311" s="450"/>
      <c r="C3311" s="448"/>
      <c r="D3311" s="448"/>
      <c r="E3311" s="448"/>
      <c r="G3311" s="446"/>
      <c r="H3311" s="446"/>
      <c r="L3311" s="447"/>
      <c r="M3311" s="448"/>
      <c r="N3311" s="448"/>
      <c r="O3311" s="448"/>
    </row>
    <row r="3312" spans="1:15" s="43" customFormat="1">
      <c r="A3312" s="449"/>
      <c r="B3312" s="450"/>
      <c r="C3312" s="448"/>
      <c r="D3312" s="448"/>
      <c r="E3312" s="448"/>
      <c r="G3312" s="446"/>
      <c r="H3312" s="446"/>
      <c r="L3312" s="447"/>
      <c r="M3312" s="448"/>
      <c r="N3312" s="448"/>
      <c r="O3312" s="448"/>
    </row>
    <row r="3313" spans="1:15" s="43" customFormat="1">
      <c r="A3313" s="449"/>
      <c r="B3313" s="450"/>
      <c r="C3313" s="448"/>
      <c r="D3313" s="448"/>
      <c r="E3313" s="448"/>
      <c r="G3313" s="446"/>
      <c r="H3313" s="446"/>
      <c r="L3313" s="447"/>
      <c r="M3313" s="448"/>
      <c r="N3313" s="448"/>
      <c r="O3313" s="448"/>
    </row>
    <row r="3314" spans="1:15" s="43" customFormat="1">
      <c r="A3314" s="449"/>
      <c r="B3314" s="450"/>
      <c r="C3314" s="448"/>
      <c r="D3314" s="448"/>
      <c r="E3314" s="448"/>
      <c r="G3314" s="446"/>
      <c r="H3314" s="446"/>
      <c r="L3314" s="447"/>
      <c r="M3314" s="448"/>
      <c r="N3314" s="448"/>
      <c r="O3314" s="448"/>
    </row>
    <row r="3315" spans="1:15" s="43" customFormat="1">
      <c r="A3315" s="449"/>
      <c r="B3315" s="450"/>
      <c r="C3315" s="448"/>
      <c r="D3315" s="448"/>
      <c r="E3315" s="448"/>
      <c r="G3315" s="446"/>
      <c r="H3315" s="446"/>
      <c r="L3315" s="447"/>
      <c r="M3315" s="448"/>
      <c r="N3315" s="448"/>
      <c r="O3315" s="448"/>
    </row>
    <row r="3316" spans="1:15" s="43" customFormat="1">
      <c r="A3316" s="449"/>
      <c r="B3316" s="450"/>
      <c r="C3316" s="448"/>
      <c r="D3316" s="448"/>
      <c r="E3316" s="448"/>
      <c r="G3316" s="446"/>
      <c r="H3316" s="446"/>
      <c r="L3316" s="447"/>
      <c r="M3316" s="448"/>
      <c r="N3316" s="448"/>
      <c r="O3316" s="448"/>
    </row>
    <row r="3317" spans="1:15" s="43" customFormat="1">
      <c r="A3317" s="449"/>
      <c r="B3317" s="450"/>
      <c r="C3317" s="448"/>
      <c r="D3317" s="448"/>
      <c r="E3317" s="448"/>
      <c r="G3317" s="446"/>
      <c r="H3317" s="446"/>
      <c r="L3317" s="447"/>
      <c r="M3317" s="448"/>
      <c r="N3317" s="448"/>
      <c r="O3317" s="448"/>
    </row>
    <row r="3318" spans="1:15" s="43" customFormat="1">
      <c r="A3318" s="449"/>
      <c r="B3318" s="450"/>
      <c r="C3318" s="448"/>
      <c r="D3318" s="448"/>
      <c r="E3318" s="448"/>
      <c r="G3318" s="446"/>
      <c r="H3318" s="446"/>
      <c r="L3318" s="447"/>
      <c r="M3318" s="448"/>
      <c r="N3318" s="448"/>
      <c r="O3318" s="448"/>
    </row>
    <row r="3319" spans="1:15" s="43" customFormat="1">
      <c r="A3319" s="449"/>
      <c r="B3319" s="450"/>
      <c r="C3319" s="448"/>
      <c r="D3319" s="448"/>
      <c r="E3319" s="448"/>
      <c r="G3319" s="446"/>
      <c r="H3319" s="446"/>
      <c r="L3319" s="447"/>
      <c r="M3319" s="448"/>
      <c r="N3319" s="448"/>
      <c r="O3319" s="448"/>
    </row>
    <row r="3320" spans="1:15" s="43" customFormat="1">
      <c r="A3320" s="449"/>
      <c r="B3320" s="450"/>
      <c r="C3320" s="448"/>
      <c r="D3320" s="448"/>
      <c r="E3320" s="448"/>
      <c r="G3320" s="446"/>
      <c r="H3320" s="446"/>
      <c r="L3320" s="447"/>
      <c r="M3320" s="448"/>
      <c r="N3320" s="448"/>
      <c r="O3320" s="448"/>
    </row>
    <row r="3321" spans="1:15" s="43" customFormat="1">
      <c r="A3321" s="449"/>
      <c r="B3321" s="450"/>
      <c r="C3321" s="448"/>
      <c r="D3321" s="448"/>
      <c r="E3321" s="448"/>
      <c r="G3321" s="446"/>
      <c r="H3321" s="446"/>
      <c r="L3321" s="447"/>
      <c r="M3321" s="448"/>
      <c r="N3321" s="448"/>
      <c r="O3321" s="448"/>
    </row>
    <row r="3322" spans="1:15" s="43" customFormat="1">
      <c r="A3322" s="449"/>
      <c r="B3322" s="450"/>
      <c r="C3322" s="448"/>
      <c r="D3322" s="448"/>
      <c r="E3322" s="448"/>
      <c r="G3322" s="446"/>
      <c r="H3322" s="446"/>
      <c r="L3322" s="447"/>
      <c r="M3322" s="448"/>
      <c r="N3322" s="448"/>
      <c r="O3322" s="448"/>
    </row>
    <row r="3323" spans="1:15" s="43" customFormat="1">
      <c r="A3323" s="449"/>
      <c r="B3323" s="450"/>
      <c r="C3323" s="448"/>
      <c r="D3323" s="448"/>
      <c r="E3323" s="448"/>
      <c r="G3323" s="446"/>
      <c r="H3323" s="446"/>
      <c r="L3323" s="447"/>
      <c r="M3323" s="448"/>
      <c r="N3323" s="448"/>
      <c r="O3323" s="448"/>
    </row>
    <row r="3324" spans="1:15" s="43" customFormat="1">
      <c r="A3324" s="449"/>
      <c r="B3324" s="450"/>
      <c r="C3324" s="448"/>
      <c r="D3324" s="448"/>
      <c r="E3324" s="448"/>
      <c r="G3324" s="446"/>
      <c r="H3324" s="446"/>
      <c r="L3324" s="447"/>
      <c r="M3324" s="448"/>
      <c r="N3324" s="448"/>
      <c r="O3324" s="448"/>
    </row>
    <row r="3325" spans="1:15" s="43" customFormat="1">
      <c r="A3325" s="449"/>
      <c r="B3325" s="450"/>
      <c r="C3325" s="448"/>
      <c r="D3325" s="448"/>
      <c r="E3325" s="448"/>
      <c r="G3325" s="446"/>
      <c r="H3325" s="446"/>
      <c r="L3325" s="447"/>
      <c r="M3325" s="448"/>
      <c r="N3325" s="448"/>
      <c r="O3325" s="448"/>
    </row>
    <row r="3326" spans="1:15" s="43" customFormat="1">
      <c r="A3326" s="449"/>
      <c r="B3326" s="450"/>
      <c r="C3326" s="448"/>
      <c r="D3326" s="448"/>
      <c r="E3326" s="448"/>
      <c r="G3326" s="446"/>
      <c r="H3326" s="446"/>
      <c r="L3326" s="447"/>
      <c r="M3326" s="448"/>
      <c r="N3326" s="448"/>
      <c r="O3326" s="448"/>
    </row>
    <row r="3327" spans="1:15" s="43" customFormat="1">
      <c r="A3327" s="449"/>
      <c r="B3327" s="450"/>
      <c r="C3327" s="448"/>
      <c r="D3327" s="448"/>
      <c r="E3327" s="448"/>
      <c r="G3327" s="446"/>
      <c r="H3327" s="446"/>
      <c r="L3327" s="447"/>
      <c r="M3327" s="448"/>
      <c r="N3327" s="448"/>
      <c r="O3327" s="448"/>
    </row>
    <row r="3328" spans="1:15" s="43" customFormat="1">
      <c r="A3328" s="449"/>
      <c r="B3328" s="450"/>
      <c r="C3328" s="448"/>
      <c r="D3328" s="448"/>
      <c r="E3328" s="448"/>
      <c r="G3328" s="446"/>
      <c r="H3328" s="446"/>
      <c r="L3328" s="447"/>
      <c r="M3328" s="448"/>
      <c r="N3328" s="448"/>
      <c r="O3328" s="448"/>
    </row>
    <row r="3329" spans="1:15" s="43" customFormat="1">
      <c r="A3329" s="449"/>
      <c r="B3329" s="450"/>
      <c r="C3329" s="448"/>
      <c r="D3329" s="448"/>
      <c r="E3329" s="448"/>
      <c r="G3329" s="446"/>
      <c r="H3329" s="446"/>
      <c r="L3329" s="447"/>
      <c r="M3329" s="448"/>
      <c r="N3329" s="448"/>
      <c r="O3329" s="448"/>
    </row>
    <row r="3330" spans="1:15" s="43" customFormat="1">
      <c r="A3330" s="449"/>
      <c r="B3330" s="450"/>
      <c r="C3330" s="448"/>
      <c r="D3330" s="448"/>
      <c r="E3330" s="448"/>
      <c r="G3330" s="446"/>
      <c r="H3330" s="446"/>
      <c r="L3330" s="447"/>
      <c r="M3330" s="448"/>
      <c r="N3330" s="448"/>
      <c r="O3330" s="448"/>
    </row>
    <row r="3331" spans="1:15" s="43" customFormat="1">
      <c r="A3331" s="449"/>
      <c r="B3331" s="450"/>
      <c r="C3331" s="448"/>
      <c r="D3331" s="448"/>
      <c r="E3331" s="448"/>
      <c r="G3331" s="446"/>
      <c r="H3331" s="446"/>
      <c r="L3331" s="447"/>
      <c r="M3331" s="448"/>
      <c r="N3331" s="448"/>
      <c r="O3331" s="448"/>
    </row>
    <row r="3332" spans="1:15" s="43" customFormat="1">
      <c r="A3332" s="449"/>
      <c r="B3332" s="450"/>
      <c r="C3332" s="448"/>
      <c r="D3332" s="448"/>
      <c r="E3332" s="448"/>
      <c r="G3332" s="446"/>
      <c r="H3332" s="446"/>
      <c r="L3332" s="447"/>
      <c r="M3332" s="448"/>
      <c r="N3332" s="448"/>
      <c r="O3332" s="448"/>
    </row>
    <row r="3333" spans="1:15" s="43" customFormat="1">
      <c r="A3333" s="449"/>
      <c r="B3333" s="450"/>
      <c r="C3333" s="448"/>
      <c r="D3333" s="448"/>
      <c r="E3333" s="448"/>
      <c r="G3333" s="446"/>
      <c r="H3333" s="446"/>
      <c r="L3333" s="447"/>
      <c r="M3333" s="448"/>
      <c r="N3333" s="448"/>
      <c r="O3333" s="448"/>
    </row>
    <row r="3334" spans="1:15" s="43" customFormat="1">
      <c r="A3334" s="449"/>
      <c r="B3334" s="450"/>
      <c r="C3334" s="448"/>
      <c r="D3334" s="448"/>
      <c r="E3334" s="448"/>
      <c r="G3334" s="446"/>
      <c r="H3334" s="446"/>
      <c r="L3334" s="447"/>
      <c r="M3334" s="448"/>
      <c r="N3334" s="448"/>
      <c r="O3334" s="448"/>
    </row>
    <row r="3335" spans="1:15" s="43" customFormat="1">
      <c r="A3335" s="449"/>
      <c r="B3335" s="450"/>
      <c r="C3335" s="448"/>
      <c r="D3335" s="448"/>
      <c r="E3335" s="448"/>
      <c r="G3335" s="446"/>
      <c r="H3335" s="446"/>
      <c r="L3335" s="447"/>
      <c r="M3335" s="448"/>
      <c r="N3335" s="448"/>
      <c r="O3335" s="448"/>
    </row>
    <row r="3336" spans="1:15" s="43" customFormat="1">
      <c r="A3336" s="449"/>
      <c r="B3336" s="450"/>
      <c r="C3336" s="448"/>
      <c r="D3336" s="448"/>
      <c r="E3336" s="448"/>
      <c r="G3336" s="446"/>
      <c r="H3336" s="446"/>
      <c r="L3336" s="447"/>
      <c r="M3336" s="448"/>
      <c r="N3336" s="448"/>
      <c r="O3336" s="448"/>
    </row>
    <row r="3337" spans="1:15" s="43" customFormat="1">
      <c r="A3337" s="449"/>
      <c r="B3337" s="450"/>
      <c r="C3337" s="448"/>
      <c r="D3337" s="448"/>
      <c r="E3337" s="448"/>
      <c r="G3337" s="446"/>
      <c r="H3337" s="446"/>
      <c r="L3337" s="447"/>
      <c r="M3337" s="448"/>
      <c r="N3337" s="448"/>
      <c r="O3337" s="448"/>
    </row>
    <row r="3338" spans="1:15" s="43" customFormat="1">
      <c r="A3338" s="449"/>
      <c r="B3338" s="450"/>
      <c r="C3338" s="448"/>
      <c r="D3338" s="448"/>
      <c r="E3338" s="448"/>
      <c r="G3338" s="446"/>
      <c r="H3338" s="446"/>
      <c r="L3338" s="447"/>
      <c r="M3338" s="448"/>
      <c r="N3338" s="448"/>
      <c r="O3338" s="448"/>
    </row>
    <row r="3339" spans="1:15" s="43" customFormat="1">
      <c r="A3339" s="449"/>
      <c r="B3339" s="450"/>
      <c r="C3339" s="448"/>
      <c r="D3339" s="448"/>
      <c r="E3339" s="448"/>
      <c r="G3339" s="446"/>
      <c r="H3339" s="446"/>
      <c r="L3339" s="447"/>
      <c r="M3339" s="448"/>
      <c r="N3339" s="448"/>
      <c r="O3339" s="448"/>
    </row>
    <row r="3340" spans="1:15" s="43" customFormat="1">
      <c r="A3340" s="449"/>
      <c r="B3340" s="450"/>
      <c r="C3340" s="448"/>
      <c r="D3340" s="448"/>
      <c r="E3340" s="448"/>
      <c r="G3340" s="446"/>
      <c r="H3340" s="446"/>
      <c r="L3340" s="447"/>
      <c r="M3340" s="448"/>
      <c r="N3340" s="448"/>
      <c r="O3340" s="448"/>
    </row>
    <row r="3341" spans="1:15" s="43" customFormat="1">
      <c r="A3341" s="449"/>
      <c r="B3341" s="450"/>
      <c r="C3341" s="448"/>
      <c r="D3341" s="448"/>
      <c r="E3341" s="448"/>
      <c r="G3341" s="446"/>
      <c r="H3341" s="446"/>
      <c r="L3341" s="447"/>
      <c r="M3341" s="448"/>
      <c r="N3341" s="448"/>
      <c r="O3341" s="448"/>
    </row>
    <row r="3342" spans="1:15" s="43" customFormat="1">
      <c r="A3342" s="449"/>
      <c r="B3342" s="450"/>
      <c r="C3342" s="448"/>
      <c r="D3342" s="448"/>
      <c r="E3342" s="448"/>
      <c r="G3342" s="446"/>
      <c r="H3342" s="446"/>
      <c r="L3342" s="447"/>
      <c r="M3342" s="448"/>
      <c r="N3342" s="448"/>
      <c r="O3342" s="448"/>
    </row>
    <row r="3343" spans="1:15" s="43" customFormat="1">
      <c r="A3343" s="449"/>
      <c r="B3343" s="450"/>
      <c r="C3343" s="448"/>
      <c r="D3343" s="448"/>
      <c r="E3343" s="448"/>
      <c r="G3343" s="446"/>
      <c r="H3343" s="446"/>
      <c r="L3343" s="447"/>
      <c r="M3343" s="448"/>
      <c r="N3343" s="448"/>
      <c r="O3343" s="448"/>
    </row>
    <row r="3344" spans="1:15" s="43" customFormat="1">
      <c r="A3344" s="449"/>
      <c r="B3344" s="450"/>
      <c r="C3344" s="448"/>
      <c r="D3344" s="448"/>
      <c r="E3344" s="448"/>
      <c r="G3344" s="446"/>
      <c r="H3344" s="446"/>
      <c r="L3344" s="447"/>
      <c r="M3344" s="448"/>
      <c r="N3344" s="448"/>
      <c r="O3344" s="448"/>
    </row>
    <row r="3345" spans="1:15" s="43" customFormat="1">
      <c r="A3345" s="449"/>
      <c r="B3345" s="450"/>
      <c r="C3345" s="448"/>
      <c r="D3345" s="448"/>
      <c r="E3345" s="448"/>
      <c r="G3345" s="446"/>
      <c r="H3345" s="446"/>
      <c r="L3345" s="447"/>
      <c r="M3345" s="448"/>
      <c r="N3345" s="448"/>
      <c r="O3345" s="448"/>
    </row>
    <row r="3346" spans="1:15" s="43" customFormat="1">
      <c r="A3346" s="449"/>
      <c r="B3346" s="450"/>
      <c r="C3346" s="448"/>
      <c r="D3346" s="448"/>
      <c r="E3346" s="448"/>
      <c r="G3346" s="446"/>
      <c r="H3346" s="446"/>
      <c r="L3346" s="447"/>
      <c r="M3346" s="448"/>
      <c r="N3346" s="448"/>
      <c r="O3346" s="448"/>
    </row>
    <row r="3347" spans="1:15" s="43" customFormat="1">
      <c r="A3347" s="449"/>
      <c r="B3347" s="450"/>
      <c r="C3347" s="448"/>
      <c r="D3347" s="448"/>
      <c r="E3347" s="448"/>
      <c r="G3347" s="446"/>
      <c r="H3347" s="446"/>
      <c r="L3347" s="447"/>
      <c r="M3347" s="448"/>
      <c r="N3347" s="448"/>
      <c r="O3347" s="448"/>
    </row>
    <row r="3348" spans="1:15" s="43" customFormat="1">
      <c r="A3348" s="449"/>
      <c r="B3348" s="450"/>
      <c r="C3348" s="448"/>
      <c r="D3348" s="448"/>
      <c r="E3348" s="448"/>
      <c r="G3348" s="446"/>
      <c r="H3348" s="446"/>
      <c r="L3348" s="447"/>
      <c r="M3348" s="448"/>
      <c r="N3348" s="448"/>
      <c r="O3348" s="448"/>
    </row>
    <row r="3349" spans="1:15" s="43" customFormat="1">
      <c r="A3349" s="449"/>
      <c r="B3349" s="450"/>
      <c r="C3349" s="448"/>
      <c r="D3349" s="448"/>
      <c r="E3349" s="448"/>
      <c r="G3349" s="446"/>
      <c r="H3349" s="446"/>
      <c r="L3349" s="447"/>
      <c r="M3349" s="448"/>
      <c r="N3349" s="448"/>
      <c r="O3349" s="448"/>
    </row>
    <row r="3350" spans="1:15" s="43" customFormat="1">
      <c r="A3350" s="449"/>
      <c r="B3350" s="450"/>
      <c r="C3350" s="448"/>
      <c r="D3350" s="448"/>
      <c r="E3350" s="448"/>
      <c r="G3350" s="446"/>
      <c r="H3350" s="446"/>
      <c r="L3350" s="447"/>
      <c r="M3350" s="448"/>
      <c r="N3350" s="448"/>
      <c r="O3350" s="448"/>
    </row>
    <row r="3351" spans="1:15" s="43" customFormat="1">
      <c r="A3351" s="449"/>
      <c r="B3351" s="450"/>
      <c r="C3351" s="448"/>
      <c r="D3351" s="448"/>
      <c r="E3351" s="448"/>
      <c r="G3351" s="446"/>
      <c r="H3351" s="446"/>
      <c r="L3351" s="447"/>
      <c r="M3351" s="448"/>
      <c r="N3351" s="448"/>
      <c r="O3351" s="448"/>
    </row>
    <row r="3352" spans="1:15" s="43" customFormat="1">
      <c r="A3352" s="449"/>
      <c r="B3352" s="450"/>
      <c r="C3352" s="448"/>
      <c r="D3352" s="448"/>
      <c r="E3352" s="448"/>
      <c r="G3352" s="446"/>
      <c r="H3352" s="446"/>
      <c r="L3352" s="447"/>
      <c r="M3352" s="448"/>
      <c r="N3352" s="448"/>
      <c r="O3352" s="448"/>
    </row>
    <row r="3353" spans="1:15" s="43" customFormat="1">
      <c r="A3353" s="449"/>
      <c r="B3353" s="450"/>
      <c r="C3353" s="448"/>
      <c r="D3353" s="448"/>
      <c r="E3353" s="448"/>
      <c r="G3353" s="446"/>
      <c r="H3353" s="446"/>
      <c r="L3353" s="447"/>
      <c r="M3353" s="448"/>
      <c r="N3353" s="448"/>
      <c r="O3353" s="448"/>
    </row>
    <row r="3354" spans="1:15" s="43" customFormat="1">
      <c r="A3354" s="449"/>
      <c r="B3354" s="450"/>
      <c r="C3354" s="448"/>
      <c r="D3354" s="448"/>
      <c r="E3354" s="448"/>
      <c r="G3354" s="446"/>
      <c r="H3354" s="446"/>
      <c r="L3354" s="447"/>
      <c r="M3354" s="448"/>
      <c r="N3354" s="448"/>
      <c r="O3354" s="448"/>
    </row>
    <row r="3355" spans="1:15" s="43" customFormat="1">
      <c r="A3355" s="449"/>
      <c r="B3355" s="450"/>
      <c r="C3355" s="448"/>
      <c r="D3355" s="448"/>
      <c r="E3355" s="448"/>
      <c r="G3355" s="446"/>
      <c r="H3355" s="446"/>
      <c r="L3355" s="447"/>
      <c r="M3355" s="448"/>
      <c r="N3355" s="448"/>
      <c r="O3355" s="448"/>
    </row>
    <row r="3356" spans="1:15" s="43" customFormat="1">
      <c r="A3356" s="449"/>
      <c r="B3356" s="450"/>
      <c r="C3356" s="448"/>
      <c r="D3356" s="448"/>
      <c r="E3356" s="448"/>
      <c r="G3356" s="446"/>
      <c r="H3356" s="446"/>
      <c r="L3356" s="447"/>
      <c r="M3356" s="448"/>
      <c r="N3356" s="448"/>
      <c r="O3356" s="448"/>
    </row>
    <row r="3357" spans="1:15" s="43" customFormat="1">
      <c r="A3357" s="449"/>
      <c r="B3357" s="450"/>
      <c r="C3357" s="448"/>
      <c r="D3357" s="448"/>
      <c r="E3357" s="448"/>
      <c r="G3357" s="446"/>
      <c r="H3357" s="446"/>
      <c r="L3357" s="447"/>
      <c r="M3357" s="448"/>
      <c r="N3357" s="448"/>
      <c r="O3357" s="448"/>
    </row>
    <row r="3358" spans="1:15" s="43" customFormat="1">
      <c r="A3358" s="449"/>
      <c r="B3358" s="450"/>
      <c r="C3358" s="448"/>
      <c r="D3358" s="448"/>
      <c r="E3358" s="448"/>
      <c r="G3358" s="446"/>
      <c r="H3358" s="446"/>
      <c r="L3358" s="447"/>
      <c r="M3358" s="448"/>
      <c r="N3358" s="448"/>
      <c r="O3358" s="448"/>
    </row>
    <row r="3359" spans="1:15" s="43" customFormat="1">
      <c r="A3359" s="449"/>
      <c r="B3359" s="450"/>
      <c r="C3359" s="448"/>
      <c r="D3359" s="448"/>
      <c r="E3359" s="448"/>
      <c r="G3359" s="446"/>
      <c r="H3359" s="446"/>
      <c r="L3359" s="447"/>
      <c r="M3359" s="448"/>
      <c r="N3359" s="448"/>
      <c r="O3359" s="448"/>
    </row>
    <row r="3360" spans="1:15" s="43" customFormat="1">
      <c r="A3360" s="449"/>
      <c r="B3360" s="450"/>
      <c r="C3360" s="448"/>
      <c r="D3360" s="448"/>
      <c r="E3360" s="448"/>
      <c r="G3360" s="446"/>
      <c r="H3360" s="446"/>
      <c r="L3360" s="447"/>
      <c r="M3360" s="448"/>
      <c r="N3360" s="448"/>
      <c r="O3360" s="448"/>
    </row>
    <row r="3361" spans="1:15" s="43" customFormat="1">
      <c r="A3361" s="449"/>
      <c r="B3361" s="450"/>
      <c r="C3361" s="448"/>
      <c r="D3361" s="448"/>
      <c r="E3361" s="448"/>
      <c r="G3361" s="446"/>
      <c r="H3361" s="446"/>
      <c r="L3361" s="447"/>
      <c r="M3361" s="448"/>
      <c r="N3361" s="448"/>
      <c r="O3361" s="448"/>
    </row>
    <row r="3362" spans="1:15" s="43" customFormat="1">
      <c r="A3362" s="449"/>
      <c r="B3362" s="450"/>
      <c r="C3362" s="448"/>
      <c r="D3362" s="448"/>
      <c r="E3362" s="448"/>
      <c r="G3362" s="446"/>
      <c r="H3362" s="446"/>
      <c r="L3362" s="447"/>
      <c r="M3362" s="448"/>
      <c r="N3362" s="448"/>
      <c r="O3362" s="448"/>
    </row>
    <row r="3363" spans="1:15" s="43" customFormat="1">
      <c r="A3363" s="449"/>
      <c r="B3363" s="450"/>
      <c r="C3363" s="448"/>
      <c r="D3363" s="448"/>
      <c r="E3363" s="448"/>
      <c r="G3363" s="446"/>
      <c r="H3363" s="446"/>
      <c r="L3363" s="447"/>
      <c r="M3363" s="448"/>
      <c r="N3363" s="448"/>
      <c r="O3363" s="448"/>
    </row>
    <row r="3364" spans="1:15" s="43" customFormat="1">
      <c r="A3364" s="449"/>
      <c r="B3364" s="450"/>
      <c r="C3364" s="448"/>
      <c r="D3364" s="448"/>
      <c r="E3364" s="448"/>
      <c r="G3364" s="446"/>
      <c r="H3364" s="446"/>
      <c r="L3364" s="447"/>
      <c r="M3364" s="448"/>
      <c r="N3364" s="448"/>
      <c r="O3364" s="448"/>
    </row>
    <row r="3365" spans="1:15" s="43" customFormat="1">
      <c r="A3365" s="449"/>
      <c r="B3365" s="450"/>
      <c r="C3365" s="448"/>
      <c r="D3365" s="448"/>
      <c r="E3365" s="448"/>
      <c r="G3365" s="446"/>
      <c r="H3365" s="446"/>
      <c r="L3365" s="447"/>
      <c r="M3365" s="448"/>
      <c r="N3365" s="448"/>
      <c r="O3365" s="448"/>
    </row>
    <row r="3366" spans="1:15" s="43" customFormat="1">
      <c r="A3366" s="449"/>
      <c r="B3366" s="450"/>
      <c r="C3366" s="448"/>
      <c r="D3366" s="448"/>
      <c r="E3366" s="448"/>
      <c r="G3366" s="446"/>
      <c r="H3366" s="446"/>
      <c r="L3366" s="447"/>
      <c r="M3366" s="448"/>
      <c r="N3366" s="448"/>
      <c r="O3366" s="448"/>
    </row>
    <row r="3367" spans="1:15" s="43" customFormat="1">
      <c r="A3367" s="449"/>
      <c r="B3367" s="450"/>
      <c r="C3367" s="448"/>
      <c r="D3367" s="448"/>
      <c r="E3367" s="448"/>
      <c r="G3367" s="446"/>
      <c r="H3367" s="446"/>
      <c r="L3367" s="447"/>
      <c r="M3367" s="448"/>
      <c r="N3367" s="448"/>
      <c r="O3367" s="448"/>
    </row>
    <row r="3368" spans="1:15" s="43" customFormat="1">
      <c r="A3368" s="449"/>
      <c r="B3368" s="450"/>
      <c r="C3368" s="448"/>
      <c r="D3368" s="448"/>
      <c r="E3368" s="448"/>
      <c r="G3368" s="446"/>
      <c r="H3368" s="446"/>
      <c r="L3368" s="447"/>
      <c r="M3368" s="448"/>
      <c r="N3368" s="448"/>
      <c r="O3368" s="448"/>
    </row>
    <row r="3369" spans="1:15" s="43" customFormat="1">
      <c r="A3369" s="449"/>
      <c r="B3369" s="450"/>
      <c r="C3369" s="448"/>
      <c r="D3369" s="448"/>
      <c r="E3369" s="448"/>
      <c r="G3369" s="446"/>
      <c r="H3369" s="446"/>
      <c r="L3369" s="447"/>
      <c r="M3369" s="448"/>
      <c r="N3369" s="448"/>
      <c r="O3369" s="448"/>
    </row>
    <row r="3370" spans="1:15" s="43" customFormat="1">
      <c r="A3370" s="449"/>
      <c r="B3370" s="450"/>
      <c r="C3370" s="448"/>
      <c r="D3370" s="448"/>
      <c r="E3370" s="448"/>
      <c r="G3370" s="446"/>
      <c r="H3370" s="446"/>
      <c r="L3370" s="447"/>
      <c r="M3370" s="448"/>
      <c r="N3370" s="448"/>
      <c r="O3370" s="448"/>
    </row>
    <row r="3371" spans="1:15" s="43" customFormat="1">
      <c r="A3371" s="449"/>
      <c r="B3371" s="450"/>
      <c r="C3371" s="448"/>
      <c r="D3371" s="448"/>
      <c r="E3371" s="448"/>
      <c r="G3371" s="446"/>
      <c r="H3371" s="446"/>
      <c r="L3371" s="447"/>
      <c r="M3371" s="448"/>
      <c r="N3371" s="448"/>
      <c r="O3371" s="448"/>
    </row>
    <row r="3372" spans="1:15" s="43" customFormat="1">
      <c r="A3372" s="449"/>
      <c r="B3372" s="450"/>
      <c r="C3372" s="448"/>
      <c r="D3372" s="448"/>
      <c r="E3372" s="448"/>
      <c r="G3372" s="446"/>
      <c r="H3372" s="446"/>
      <c r="L3372" s="447"/>
      <c r="M3372" s="448"/>
      <c r="N3372" s="448"/>
      <c r="O3372" s="448"/>
    </row>
    <row r="3373" spans="1:15" s="43" customFormat="1">
      <c r="A3373" s="449"/>
      <c r="B3373" s="450"/>
      <c r="C3373" s="448"/>
      <c r="D3373" s="448"/>
      <c r="E3373" s="448"/>
      <c r="G3373" s="446"/>
      <c r="H3373" s="446"/>
      <c r="L3373" s="447"/>
      <c r="M3373" s="448"/>
      <c r="N3373" s="448"/>
      <c r="O3373" s="448"/>
    </row>
    <row r="3374" spans="1:15" s="43" customFormat="1">
      <c r="A3374" s="449"/>
      <c r="B3374" s="450"/>
      <c r="C3374" s="448"/>
      <c r="D3374" s="448"/>
      <c r="E3374" s="448"/>
      <c r="G3374" s="446"/>
      <c r="H3374" s="446"/>
      <c r="L3374" s="447"/>
      <c r="M3374" s="448"/>
      <c r="N3374" s="448"/>
      <c r="O3374" s="448"/>
    </row>
    <row r="3375" spans="1:15" s="43" customFormat="1">
      <c r="A3375" s="449"/>
      <c r="B3375" s="450"/>
      <c r="C3375" s="448"/>
      <c r="D3375" s="448"/>
      <c r="E3375" s="448"/>
      <c r="G3375" s="446"/>
      <c r="H3375" s="446"/>
      <c r="L3375" s="447"/>
      <c r="M3375" s="448"/>
      <c r="N3375" s="448"/>
      <c r="O3375" s="448"/>
    </row>
    <row r="3376" spans="1:15" s="43" customFormat="1">
      <c r="A3376" s="449"/>
      <c r="B3376" s="450"/>
      <c r="C3376" s="448"/>
      <c r="D3376" s="448"/>
      <c r="E3376" s="448"/>
      <c r="G3376" s="446"/>
      <c r="H3376" s="446"/>
      <c r="L3376" s="447"/>
      <c r="M3376" s="448"/>
      <c r="N3376" s="448"/>
      <c r="O3376" s="448"/>
    </row>
    <row r="3377" spans="1:15" s="43" customFormat="1">
      <c r="A3377" s="449"/>
      <c r="B3377" s="450"/>
      <c r="C3377" s="448"/>
      <c r="D3377" s="448"/>
      <c r="E3377" s="448"/>
      <c r="G3377" s="446"/>
      <c r="H3377" s="446"/>
      <c r="L3377" s="447"/>
      <c r="M3377" s="448"/>
      <c r="N3377" s="448"/>
      <c r="O3377" s="448"/>
    </row>
    <row r="3378" spans="1:15" s="43" customFormat="1">
      <c r="A3378" s="449"/>
      <c r="B3378" s="450"/>
      <c r="C3378" s="448"/>
      <c r="D3378" s="448"/>
      <c r="E3378" s="448"/>
      <c r="G3378" s="446"/>
      <c r="H3378" s="446"/>
      <c r="L3378" s="447"/>
      <c r="M3378" s="448"/>
      <c r="N3378" s="448"/>
      <c r="O3378" s="448"/>
    </row>
    <row r="3379" spans="1:15" s="43" customFormat="1">
      <c r="A3379" s="449"/>
      <c r="B3379" s="450"/>
      <c r="C3379" s="448"/>
      <c r="D3379" s="448"/>
      <c r="E3379" s="448"/>
      <c r="G3379" s="446"/>
      <c r="H3379" s="446"/>
      <c r="L3379" s="447"/>
      <c r="M3379" s="448"/>
      <c r="N3379" s="448"/>
      <c r="O3379" s="448"/>
    </row>
    <row r="3380" spans="1:15" s="43" customFormat="1">
      <c r="A3380" s="449"/>
      <c r="B3380" s="450"/>
      <c r="C3380" s="448"/>
      <c r="D3380" s="448"/>
      <c r="E3380" s="448"/>
      <c r="G3380" s="446"/>
      <c r="H3380" s="446"/>
      <c r="L3380" s="447"/>
      <c r="M3380" s="448"/>
      <c r="N3380" s="448"/>
      <c r="O3380" s="448"/>
    </row>
    <row r="3381" spans="1:15" s="43" customFormat="1">
      <c r="A3381" s="449"/>
      <c r="B3381" s="450"/>
      <c r="C3381" s="448"/>
      <c r="D3381" s="448"/>
      <c r="E3381" s="448"/>
      <c r="G3381" s="446"/>
      <c r="H3381" s="446"/>
      <c r="L3381" s="447"/>
      <c r="M3381" s="448"/>
      <c r="N3381" s="448"/>
      <c r="O3381" s="448"/>
    </row>
    <row r="3382" spans="1:15" s="43" customFormat="1">
      <c r="A3382" s="449"/>
      <c r="B3382" s="450"/>
      <c r="C3382" s="448"/>
      <c r="D3382" s="448"/>
      <c r="E3382" s="448"/>
      <c r="G3382" s="446"/>
      <c r="H3382" s="446"/>
      <c r="L3382" s="447"/>
      <c r="M3382" s="448"/>
      <c r="N3382" s="448"/>
      <c r="O3382" s="448"/>
    </row>
    <row r="3383" spans="1:15" s="43" customFormat="1">
      <c r="A3383" s="449"/>
      <c r="B3383" s="450"/>
      <c r="C3383" s="448"/>
      <c r="D3383" s="448"/>
      <c r="E3383" s="448"/>
      <c r="G3383" s="446"/>
      <c r="H3383" s="446"/>
      <c r="L3383" s="447"/>
      <c r="M3383" s="448"/>
      <c r="N3383" s="448"/>
      <c r="O3383" s="448"/>
    </row>
    <row r="3384" spans="1:15" s="43" customFormat="1">
      <c r="A3384" s="449"/>
      <c r="B3384" s="450"/>
      <c r="C3384" s="448"/>
      <c r="D3384" s="448"/>
      <c r="E3384" s="448"/>
      <c r="G3384" s="446"/>
      <c r="H3384" s="446"/>
      <c r="L3384" s="447"/>
      <c r="M3384" s="448"/>
      <c r="N3384" s="448"/>
      <c r="O3384" s="448"/>
    </row>
    <row r="3385" spans="1:15" s="43" customFormat="1">
      <c r="A3385" s="449"/>
      <c r="B3385" s="450"/>
      <c r="C3385" s="448"/>
      <c r="D3385" s="448"/>
      <c r="E3385" s="448"/>
      <c r="G3385" s="446"/>
      <c r="H3385" s="446"/>
      <c r="L3385" s="447"/>
      <c r="M3385" s="448"/>
      <c r="N3385" s="448"/>
      <c r="O3385" s="448"/>
    </row>
    <row r="3386" spans="1:15" s="43" customFormat="1">
      <c r="A3386" s="449"/>
      <c r="B3386" s="450"/>
      <c r="C3386" s="448"/>
      <c r="D3386" s="448"/>
      <c r="E3386" s="448"/>
      <c r="G3386" s="446"/>
      <c r="H3386" s="446"/>
      <c r="L3386" s="447"/>
      <c r="M3386" s="448"/>
      <c r="N3386" s="448"/>
      <c r="O3386" s="448"/>
    </row>
    <row r="3387" spans="1:15" s="43" customFormat="1">
      <c r="A3387" s="449"/>
      <c r="B3387" s="450"/>
      <c r="C3387" s="448"/>
      <c r="D3387" s="448"/>
      <c r="E3387" s="448"/>
      <c r="G3387" s="446"/>
      <c r="H3387" s="446"/>
      <c r="L3387" s="447"/>
      <c r="M3387" s="448"/>
      <c r="N3387" s="448"/>
      <c r="O3387" s="448"/>
    </row>
    <row r="3388" spans="1:15" s="43" customFormat="1">
      <c r="A3388" s="449"/>
      <c r="B3388" s="450"/>
      <c r="C3388" s="448"/>
      <c r="D3388" s="448"/>
      <c r="E3388" s="448"/>
      <c r="G3388" s="446"/>
      <c r="H3388" s="446"/>
      <c r="L3388" s="447"/>
      <c r="M3388" s="448"/>
      <c r="N3388" s="448"/>
      <c r="O3388" s="448"/>
    </row>
    <row r="3389" spans="1:15" s="43" customFormat="1">
      <c r="A3389" s="449"/>
      <c r="B3389" s="450"/>
      <c r="C3389" s="448"/>
      <c r="D3389" s="448"/>
      <c r="E3389" s="448"/>
      <c r="G3389" s="446"/>
      <c r="H3389" s="446"/>
      <c r="L3389" s="447"/>
      <c r="M3389" s="448"/>
      <c r="N3389" s="448"/>
      <c r="O3389" s="448"/>
    </row>
    <row r="3390" spans="1:15" s="43" customFormat="1">
      <c r="A3390" s="449"/>
      <c r="B3390" s="450"/>
      <c r="C3390" s="448"/>
      <c r="D3390" s="448"/>
      <c r="E3390" s="448"/>
      <c r="G3390" s="446"/>
      <c r="H3390" s="446"/>
      <c r="L3390" s="447"/>
      <c r="M3390" s="448"/>
      <c r="N3390" s="448"/>
      <c r="O3390" s="448"/>
    </row>
    <row r="3391" spans="1:15" s="43" customFormat="1">
      <c r="A3391" s="449"/>
      <c r="B3391" s="450"/>
      <c r="C3391" s="448"/>
      <c r="D3391" s="448"/>
      <c r="E3391" s="448"/>
      <c r="G3391" s="446"/>
      <c r="H3391" s="446"/>
      <c r="L3391" s="447"/>
      <c r="M3391" s="448"/>
      <c r="N3391" s="448"/>
      <c r="O3391" s="448"/>
    </row>
    <row r="3392" spans="1:15" s="43" customFormat="1">
      <c r="A3392" s="449"/>
      <c r="B3392" s="450"/>
      <c r="C3392" s="448"/>
      <c r="D3392" s="448"/>
      <c r="E3392" s="448"/>
      <c r="G3392" s="446"/>
      <c r="H3392" s="446"/>
      <c r="L3392" s="447"/>
      <c r="M3392" s="448"/>
      <c r="N3392" s="448"/>
      <c r="O3392" s="448"/>
    </row>
    <row r="3393" spans="1:15" s="43" customFormat="1">
      <c r="A3393" s="449"/>
      <c r="B3393" s="450"/>
      <c r="C3393" s="448"/>
      <c r="D3393" s="448"/>
      <c r="E3393" s="448"/>
      <c r="G3393" s="446"/>
      <c r="H3393" s="446"/>
      <c r="L3393" s="447"/>
      <c r="M3393" s="448"/>
      <c r="N3393" s="448"/>
      <c r="O3393" s="448"/>
    </row>
    <row r="3394" spans="1:15" s="43" customFormat="1">
      <c r="A3394" s="449"/>
      <c r="B3394" s="450"/>
      <c r="C3394" s="448"/>
      <c r="D3394" s="448"/>
      <c r="E3394" s="448"/>
      <c r="G3394" s="446"/>
      <c r="H3394" s="446"/>
      <c r="L3394" s="447"/>
      <c r="M3394" s="448"/>
      <c r="N3394" s="448"/>
      <c r="O3394" s="448"/>
    </row>
    <row r="3395" spans="1:15" s="43" customFormat="1">
      <c r="A3395" s="449"/>
      <c r="B3395" s="450"/>
      <c r="C3395" s="448"/>
      <c r="D3395" s="448"/>
      <c r="E3395" s="448"/>
      <c r="G3395" s="446"/>
      <c r="H3395" s="446"/>
      <c r="L3395" s="447"/>
      <c r="M3395" s="448"/>
      <c r="N3395" s="448"/>
      <c r="O3395" s="448"/>
    </row>
    <row r="3396" spans="1:15" s="43" customFormat="1">
      <c r="A3396" s="449"/>
      <c r="B3396" s="450"/>
      <c r="C3396" s="448"/>
      <c r="D3396" s="448"/>
      <c r="E3396" s="448"/>
      <c r="G3396" s="446"/>
      <c r="H3396" s="446"/>
      <c r="L3396" s="447"/>
      <c r="M3396" s="448"/>
      <c r="N3396" s="448"/>
      <c r="O3396" s="448"/>
    </row>
    <row r="3397" spans="1:15" s="43" customFormat="1">
      <c r="A3397" s="449"/>
      <c r="B3397" s="450"/>
      <c r="C3397" s="448"/>
      <c r="D3397" s="448"/>
      <c r="E3397" s="448"/>
      <c r="G3397" s="446"/>
      <c r="H3397" s="446"/>
      <c r="L3397" s="447"/>
      <c r="M3397" s="448"/>
      <c r="N3397" s="448"/>
      <c r="O3397" s="448"/>
    </row>
    <row r="3398" spans="1:15" s="43" customFormat="1">
      <c r="A3398" s="449"/>
      <c r="B3398" s="450"/>
      <c r="C3398" s="448"/>
      <c r="D3398" s="448"/>
      <c r="E3398" s="448"/>
      <c r="G3398" s="446"/>
      <c r="H3398" s="446"/>
      <c r="L3398" s="447"/>
      <c r="M3398" s="448"/>
      <c r="N3398" s="448"/>
      <c r="O3398" s="448"/>
    </row>
    <row r="3399" spans="1:15" s="43" customFormat="1">
      <c r="A3399" s="449"/>
      <c r="B3399" s="450"/>
      <c r="C3399" s="448"/>
      <c r="D3399" s="448"/>
      <c r="E3399" s="448"/>
      <c r="G3399" s="446"/>
      <c r="H3399" s="446"/>
      <c r="L3399" s="447"/>
      <c r="M3399" s="448"/>
      <c r="N3399" s="448"/>
      <c r="O3399" s="448"/>
    </row>
    <row r="3400" spans="1:15" s="43" customFormat="1">
      <c r="A3400" s="449"/>
      <c r="B3400" s="450"/>
      <c r="C3400" s="448"/>
      <c r="D3400" s="448"/>
      <c r="E3400" s="448"/>
      <c r="G3400" s="446"/>
      <c r="H3400" s="446"/>
      <c r="L3400" s="447"/>
      <c r="M3400" s="448"/>
      <c r="N3400" s="448"/>
      <c r="O3400" s="448"/>
    </row>
    <row r="3401" spans="1:15" s="43" customFormat="1">
      <c r="A3401" s="449"/>
      <c r="B3401" s="450"/>
      <c r="C3401" s="448"/>
      <c r="D3401" s="448"/>
      <c r="E3401" s="448"/>
      <c r="G3401" s="446"/>
      <c r="H3401" s="446"/>
      <c r="L3401" s="447"/>
      <c r="M3401" s="448"/>
      <c r="N3401" s="448"/>
      <c r="O3401" s="448"/>
    </row>
    <row r="3402" spans="1:15" s="43" customFormat="1">
      <c r="A3402" s="449"/>
      <c r="B3402" s="450"/>
      <c r="C3402" s="448"/>
      <c r="D3402" s="448"/>
      <c r="E3402" s="448"/>
      <c r="G3402" s="446"/>
      <c r="H3402" s="446"/>
      <c r="L3402" s="447"/>
      <c r="M3402" s="448"/>
      <c r="N3402" s="448"/>
      <c r="O3402" s="448"/>
    </row>
    <row r="3403" spans="1:15" s="43" customFormat="1">
      <c r="A3403" s="449"/>
      <c r="B3403" s="450"/>
      <c r="C3403" s="448"/>
      <c r="D3403" s="448"/>
      <c r="E3403" s="448"/>
      <c r="G3403" s="446"/>
      <c r="H3403" s="446"/>
      <c r="L3403" s="447"/>
      <c r="M3403" s="448"/>
      <c r="N3403" s="448"/>
      <c r="O3403" s="448"/>
    </row>
    <row r="3404" spans="1:15" s="43" customFormat="1">
      <c r="A3404" s="449"/>
      <c r="B3404" s="450"/>
      <c r="C3404" s="448"/>
      <c r="D3404" s="448"/>
      <c r="E3404" s="448"/>
      <c r="G3404" s="446"/>
      <c r="H3404" s="446"/>
      <c r="L3404" s="447"/>
      <c r="M3404" s="448"/>
      <c r="N3404" s="448"/>
      <c r="O3404" s="448"/>
    </row>
    <row r="3405" spans="1:15" s="43" customFormat="1">
      <c r="A3405" s="449"/>
      <c r="B3405" s="450"/>
      <c r="C3405" s="448"/>
      <c r="D3405" s="448"/>
      <c r="E3405" s="448"/>
      <c r="G3405" s="446"/>
      <c r="H3405" s="446"/>
      <c r="L3405" s="447"/>
      <c r="M3405" s="448"/>
      <c r="N3405" s="448"/>
      <c r="O3405" s="448"/>
    </row>
    <row r="3406" spans="1:15" s="43" customFormat="1">
      <c r="A3406" s="449"/>
      <c r="B3406" s="450"/>
      <c r="C3406" s="448"/>
      <c r="D3406" s="448"/>
      <c r="E3406" s="448"/>
      <c r="G3406" s="446"/>
      <c r="H3406" s="446"/>
      <c r="L3406" s="447"/>
      <c r="M3406" s="448"/>
      <c r="N3406" s="448"/>
      <c r="O3406" s="448"/>
    </row>
    <row r="3407" spans="1:15" s="43" customFormat="1">
      <c r="A3407" s="449"/>
      <c r="B3407" s="450"/>
      <c r="C3407" s="448"/>
      <c r="D3407" s="448"/>
      <c r="E3407" s="448"/>
      <c r="G3407" s="446"/>
      <c r="H3407" s="446"/>
      <c r="L3407" s="447"/>
      <c r="M3407" s="448"/>
      <c r="N3407" s="448"/>
      <c r="O3407" s="448"/>
    </row>
    <row r="3408" spans="1:15" s="43" customFormat="1">
      <c r="A3408" s="449"/>
      <c r="B3408" s="450"/>
      <c r="C3408" s="448"/>
      <c r="D3408" s="448"/>
      <c r="E3408" s="448"/>
      <c r="G3408" s="446"/>
      <c r="H3408" s="446"/>
      <c r="L3408" s="447"/>
      <c r="M3408" s="448"/>
      <c r="N3408" s="448"/>
      <c r="O3408" s="448"/>
    </row>
    <row r="3409" spans="1:15" s="43" customFormat="1">
      <c r="A3409" s="449"/>
      <c r="B3409" s="450"/>
      <c r="C3409" s="448"/>
      <c r="D3409" s="448"/>
      <c r="E3409" s="448"/>
      <c r="G3409" s="446"/>
      <c r="H3409" s="446"/>
      <c r="L3409" s="447"/>
      <c r="M3409" s="448"/>
      <c r="N3409" s="448"/>
      <c r="O3409" s="448"/>
    </row>
    <row r="3410" spans="1:15" s="43" customFormat="1">
      <c r="A3410" s="449"/>
      <c r="B3410" s="450"/>
      <c r="C3410" s="448"/>
      <c r="D3410" s="448"/>
      <c r="E3410" s="448"/>
      <c r="G3410" s="446"/>
      <c r="H3410" s="446"/>
      <c r="L3410" s="447"/>
      <c r="M3410" s="448"/>
      <c r="N3410" s="448"/>
      <c r="O3410" s="448"/>
    </row>
    <row r="3411" spans="1:15" s="43" customFormat="1">
      <c r="A3411" s="449"/>
      <c r="B3411" s="450"/>
      <c r="C3411" s="448"/>
      <c r="D3411" s="448"/>
      <c r="E3411" s="448"/>
      <c r="G3411" s="446"/>
      <c r="H3411" s="446"/>
      <c r="L3411" s="447"/>
      <c r="M3411" s="448"/>
      <c r="N3411" s="448"/>
      <c r="O3411" s="448"/>
    </row>
    <row r="3412" spans="1:15" s="43" customFormat="1">
      <c r="A3412" s="449"/>
      <c r="B3412" s="450"/>
      <c r="C3412" s="448"/>
      <c r="D3412" s="448"/>
      <c r="E3412" s="448"/>
      <c r="G3412" s="446"/>
      <c r="H3412" s="446"/>
      <c r="L3412" s="447"/>
      <c r="M3412" s="448"/>
      <c r="N3412" s="448"/>
      <c r="O3412" s="448"/>
    </row>
    <row r="3413" spans="1:15" s="43" customFormat="1">
      <c r="A3413" s="449"/>
      <c r="B3413" s="450"/>
      <c r="C3413" s="448"/>
      <c r="D3413" s="448"/>
      <c r="E3413" s="448"/>
      <c r="G3413" s="446"/>
      <c r="H3413" s="446"/>
      <c r="L3413" s="447"/>
      <c r="M3413" s="448"/>
      <c r="N3413" s="448"/>
      <c r="O3413" s="448"/>
    </row>
    <row r="3414" spans="1:15" s="43" customFormat="1">
      <c r="A3414" s="449"/>
      <c r="B3414" s="450"/>
      <c r="C3414" s="448"/>
      <c r="D3414" s="448"/>
      <c r="E3414" s="448"/>
      <c r="G3414" s="446"/>
      <c r="H3414" s="446"/>
      <c r="L3414" s="447"/>
      <c r="M3414" s="448"/>
      <c r="N3414" s="448"/>
      <c r="O3414" s="448"/>
    </row>
    <row r="3415" spans="1:15" s="43" customFormat="1">
      <c r="A3415" s="449"/>
      <c r="B3415" s="450"/>
      <c r="C3415" s="448"/>
      <c r="D3415" s="448"/>
      <c r="E3415" s="448"/>
      <c r="G3415" s="446"/>
      <c r="H3415" s="446"/>
      <c r="L3415" s="447"/>
      <c r="M3415" s="448"/>
      <c r="N3415" s="448"/>
      <c r="O3415" s="448"/>
    </row>
    <row r="3416" spans="1:15" s="43" customFormat="1">
      <c r="A3416" s="449"/>
      <c r="B3416" s="450"/>
      <c r="C3416" s="448"/>
      <c r="D3416" s="448"/>
      <c r="E3416" s="448"/>
      <c r="G3416" s="446"/>
      <c r="H3416" s="446"/>
      <c r="L3416" s="447"/>
      <c r="M3416" s="448"/>
      <c r="N3416" s="448"/>
      <c r="O3416" s="448"/>
    </row>
    <row r="3417" spans="1:15" s="43" customFormat="1">
      <c r="A3417" s="449"/>
      <c r="B3417" s="450"/>
      <c r="C3417" s="448"/>
      <c r="D3417" s="448"/>
      <c r="E3417" s="448"/>
      <c r="G3417" s="446"/>
      <c r="H3417" s="446"/>
      <c r="L3417" s="447"/>
      <c r="M3417" s="448"/>
      <c r="N3417" s="448"/>
      <c r="O3417" s="448"/>
    </row>
    <row r="3418" spans="1:15" s="43" customFormat="1">
      <c r="A3418" s="449"/>
      <c r="B3418" s="450"/>
      <c r="C3418" s="448"/>
      <c r="D3418" s="448"/>
      <c r="E3418" s="448"/>
      <c r="G3418" s="446"/>
      <c r="H3418" s="446"/>
      <c r="L3418" s="447"/>
      <c r="M3418" s="448"/>
      <c r="N3418" s="448"/>
      <c r="O3418" s="448"/>
    </row>
    <row r="3419" spans="1:15" s="43" customFormat="1">
      <c r="A3419" s="449"/>
      <c r="B3419" s="450"/>
      <c r="C3419" s="448"/>
      <c r="D3419" s="448"/>
      <c r="E3419" s="448"/>
      <c r="G3419" s="446"/>
      <c r="H3419" s="446"/>
      <c r="L3419" s="447"/>
      <c r="M3419" s="448"/>
      <c r="N3419" s="448"/>
      <c r="O3419" s="448"/>
    </row>
    <row r="3420" spans="1:15" s="43" customFormat="1">
      <c r="A3420" s="449"/>
      <c r="B3420" s="450"/>
      <c r="C3420" s="448"/>
      <c r="D3420" s="448"/>
      <c r="E3420" s="448"/>
      <c r="G3420" s="446"/>
      <c r="H3420" s="446"/>
      <c r="L3420" s="447"/>
      <c r="M3420" s="448"/>
      <c r="N3420" s="448"/>
      <c r="O3420" s="448"/>
    </row>
    <row r="3421" spans="1:15" s="43" customFormat="1">
      <c r="A3421" s="449"/>
      <c r="B3421" s="450"/>
      <c r="C3421" s="448"/>
      <c r="D3421" s="448"/>
      <c r="E3421" s="448"/>
      <c r="G3421" s="446"/>
      <c r="H3421" s="446"/>
      <c r="L3421" s="447"/>
      <c r="M3421" s="448"/>
      <c r="N3421" s="448"/>
      <c r="O3421" s="448"/>
    </row>
    <row r="3422" spans="1:15" s="43" customFormat="1">
      <c r="A3422" s="449"/>
      <c r="B3422" s="450"/>
      <c r="C3422" s="448"/>
      <c r="D3422" s="448"/>
      <c r="E3422" s="448"/>
      <c r="G3422" s="446"/>
      <c r="H3422" s="446"/>
      <c r="L3422" s="447"/>
      <c r="M3422" s="448"/>
      <c r="N3422" s="448"/>
      <c r="O3422" s="448"/>
    </row>
    <row r="3423" spans="1:15" s="43" customFormat="1">
      <c r="A3423" s="449"/>
      <c r="B3423" s="450"/>
      <c r="C3423" s="448"/>
      <c r="D3423" s="448"/>
      <c r="E3423" s="448"/>
      <c r="G3423" s="446"/>
      <c r="H3423" s="446"/>
      <c r="L3423" s="447"/>
      <c r="M3423" s="448"/>
      <c r="N3423" s="448"/>
      <c r="O3423" s="448"/>
    </row>
    <row r="3424" spans="1:15" s="43" customFormat="1">
      <c r="A3424" s="449"/>
      <c r="B3424" s="450"/>
      <c r="C3424" s="448"/>
      <c r="D3424" s="448"/>
      <c r="E3424" s="448"/>
      <c r="G3424" s="446"/>
      <c r="H3424" s="446"/>
      <c r="L3424" s="447"/>
      <c r="M3424" s="448"/>
      <c r="N3424" s="448"/>
      <c r="O3424" s="448"/>
    </row>
    <row r="3425" spans="1:15" s="43" customFormat="1">
      <c r="A3425" s="449"/>
      <c r="B3425" s="450"/>
      <c r="C3425" s="448"/>
      <c r="D3425" s="448"/>
      <c r="E3425" s="448"/>
      <c r="G3425" s="446"/>
      <c r="H3425" s="446"/>
      <c r="L3425" s="447"/>
      <c r="M3425" s="448"/>
      <c r="N3425" s="448"/>
      <c r="O3425" s="448"/>
    </row>
    <row r="3426" spans="1:15" s="43" customFormat="1">
      <c r="A3426" s="449"/>
      <c r="B3426" s="450"/>
      <c r="C3426" s="448"/>
      <c r="D3426" s="448"/>
      <c r="E3426" s="448"/>
      <c r="G3426" s="446"/>
      <c r="H3426" s="446"/>
      <c r="L3426" s="447"/>
      <c r="M3426" s="448"/>
      <c r="N3426" s="448"/>
      <c r="O3426" s="448"/>
    </row>
    <row r="3427" spans="1:15" s="43" customFormat="1">
      <c r="A3427" s="449"/>
      <c r="B3427" s="450"/>
      <c r="C3427" s="448"/>
      <c r="D3427" s="448"/>
      <c r="E3427" s="448"/>
      <c r="G3427" s="446"/>
      <c r="H3427" s="446"/>
      <c r="L3427" s="447"/>
      <c r="M3427" s="448"/>
      <c r="N3427" s="448"/>
      <c r="O3427" s="448"/>
    </row>
    <row r="3428" spans="1:15" s="43" customFormat="1">
      <c r="A3428" s="449"/>
      <c r="B3428" s="450"/>
      <c r="C3428" s="448"/>
      <c r="D3428" s="448"/>
      <c r="E3428" s="448"/>
      <c r="G3428" s="446"/>
      <c r="H3428" s="446"/>
      <c r="L3428" s="447"/>
      <c r="M3428" s="448"/>
      <c r="N3428" s="448"/>
      <c r="O3428" s="448"/>
    </row>
    <row r="3429" spans="1:15" s="43" customFormat="1">
      <c r="A3429" s="449"/>
      <c r="B3429" s="450"/>
      <c r="C3429" s="448"/>
      <c r="D3429" s="448"/>
      <c r="E3429" s="448"/>
      <c r="G3429" s="446"/>
      <c r="H3429" s="446"/>
      <c r="L3429" s="447"/>
      <c r="M3429" s="448"/>
      <c r="N3429" s="448"/>
      <c r="O3429" s="448"/>
    </row>
    <row r="3430" spans="1:15" s="43" customFormat="1">
      <c r="A3430" s="449"/>
      <c r="B3430" s="450"/>
      <c r="C3430" s="448"/>
      <c r="D3430" s="448"/>
      <c r="E3430" s="448"/>
      <c r="G3430" s="446"/>
      <c r="H3430" s="446"/>
      <c r="L3430" s="447"/>
      <c r="M3430" s="448"/>
      <c r="N3430" s="448"/>
      <c r="O3430" s="448"/>
    </row>
    <row r="3431" spans="1:15" s="43" customFormat="1">
      <c r="A3431" s="449"/>
      <c r="B3431" s="450"/>
      <c r="C3431" s="448"/>
      <c r="D3431" s="448"/>
      <c r="E3431" s="448"/>
      <c r="G3431" s="446"/>
      <c r="H3431" s="446"/>
      <c r="L3431" s="447"/>
      <c r="M3431" s="448"/>
      <c r="N3431" s="448"/>
      <c r="O3431" s="448"/>
    </row>
    <row r="3432" spans="1:15" s="43" customFormat="1">
      <c r="A3432" s="449"/>
      <c r="B3432" s="450"/>
      <c r="C3432" s="448"/>
      <c r="D3432" s="448"/>
      <c r="E3432" s="448"/>
      <c r="G3432" s="446"/>
      <c r="H3432" s="446"/>
      <c r="L3432" s="447"/>
      <c r="M3432" s="448"/>
      <c r="N3432" s="448"/>
      <c r="O3432" s="448"/>
    </row>
    <row r="3433" spans="1:15" s="43" customFormat="1">
      <c r="A3433" s="449"/>
      <c r="B3433" s="450"/>
      <c r="C3433" s="448"/>
      <c r="D3433" s="448"/>
      <c r="E3433" s="448"/>
      <c r="G3433" s="446"/>
      <c r="H3433" s="446"/>
      <c r="L3433" s="447"/>
      <c r="M3433" s="448"/>
      <c r="N3433" s="448"/>
      <c r="O3433" s="448"/>
    </row>
    <row r="3434" spans="1:15" s="43" customFormat="1">
      <c r="A3434" s="449"/>
      <c r="B3434" s="450"/>
      <c r="C3434" s="448"/>
      <c r="D3434" s="448"/>
      <c r="E3434" s="448"/>
      <c r="G3434" s="446"/>
      <c r="H3434" s="446"/>
      <c r="L3434" s="447"/>
      <c r="M3434" s="448"/>
      <c r="N3434" s="448"/>
      <c r="O3434" s="448"/>
    </row>
    <row r="3435" spans="1:15" s="43" customFormat="1">
      <c r="A3435" s="449"/>
      <c r="B3435" s="450"/>
      <c r="C3435" s="448"/>
      <c r="D3435" s="448"/>
      <c r="E3435" s="448"/>
      <c r="G3435" s="446"/>
      <c r="H3435" s="446"/>
      <c r="L3435" s="447"/>
      <c r="M3435" s="448"/>
      <c r="N3435" s="448"/>
      <c r="O3435" s="448"/>
    </row>
    <row r="3436" spans="1:15" s="43" customFormat="1">
      <c r="A3436" s="449"/>
      <c r="B3436" s="450"/>
      <c r="C3436" s="448"/>
      <c r="D3436" s="448"/>
      <c r="E3436" s="448"/>
      <c r="G3436" s="446"/>
      <c r="H3436" s="446"/>
      <c r="L3436" s="447"/>
      <c r="M3436" s="448"/>
      <c r="N3436" s="448"/>
      <c r="O3436" s="448"/>
    </row>
    <row r="3437" spans="1:15" s="43" customFormat="1">
      <c r="A3437" s="449"/>
      <c r="B3437" s="450"/>
      <c r="C3437" s="448"/>
      <c r="D3437" s="448"/>
      <c r="E3437" s="448"/>
      <c r="G3437" s="446"/>
      <c r="H3437" s="446"/>
      <c r="L3437" s="447"/>
      <c r="M3437" s="448"/>
      <c r="N3437" s="448"/>
      <c r="O3437" s="448"/>
    </row>
    <row r="3438" spans="1:15" s="43" customFormat="1">
      <c r="A3438" s="449"/>
      <c r="B3438" s="450"/>
      <c r="C3438" s="448"/>
      <c r="D3438" s="448"/>
      <c r="E3438" s="448"/>
      <c r="G3438" s="446"/>
      <c r="H3438" s="446"/>
      <c r="L3438" s="447"/>
      <c r="M3438" s="448"/>
      <c r="N3438" s="448"/>
      <c r="O3438" s="448"/>
    </row>
    <row r="3439" spans="1:15" s="43" customFormat="1">
      <c r="A3439" s="449"/>
      <c r="B3439" s="450"/>
      <c r="C3439" s="448"/>
      <c r="D3439" s="448"/>
      <c r="E3439" s="448"/>
      <c r="G3439" s="446"/>
      <c r="H3439" s="446"/>
      <c r="L3439" s="447"/>
      <c r="M3439" s="448"/>
      <c r="N3439" s="448"/>
      <c r="O3439" s="448"/>
    </row>
    <row r="3440" spans="1:15" s="43" customFormat="1">
      <c r="A3440" s="449"/>
      <c r="B3440" s="450"/>
      <c r="C3440" s="448"/>
      <c r="D3440" s="448"/>
      <c r="E3440" s="448"/>
      <c r="G3440" s="446"/>
      <c r="H3440" s="446"/>
      <c r="L3440" s="447"/>
      <c r="M3440" s="448"/>
      <c r="N3440" s="448"/>
      <c r="O3440" s="448"/>
    </row>
    <row r="3441" spans="1:15" s="43" customFormat="1">
      <c r="A3441" s="449"/>
      <c r="B3441" s="450"/>
      <c r="C3441" s="448"/>
      <c r="D3441" s="448"/>
      <c r="E3441" s="448"/>
      <c r="G3441" s="446"/>
      <c r="H3441" s="446"/>
      <c r="L3441" s="447"/>
      <c r="M3441" s="448"/>
      <c r="N3441" s="448"/>
      <c r="O3441" s="448"/>
    </row>
    <row r="3442" spans="1:15" s="43" customFormat="1">
      <c r="A3442" s="449"/>
      <c r="B3442" s="450"/>
      <c r="C3442" s="448"/>
      <c r="D3442" s="448"/>
      <c r="E3442" s="448"/>
      <c r="G3442" s="446"/>
      <c r="H3442" s="446"/>
      <c r="L3442" s="447"/>
      <c r="M3442" s="448"/>
      <c r="N3442" s="448"/>
      <c r="O3442" s="448"/>
    </row>
    <row r="3443" spans="1:15" s="43" customFormat="1">
      <c r="A3443" s="449"/>
      <c r="B3443" s="450"/>
      <c r="C3443" s="448"/>
      <c r="D3443" s="448"/>
      <c r="E3443" s="448"/>
      <c r="G3443" s="446"/>
      <c r="H3443" s="446"/>
      <c r="L3443" s="447"/>
      <c r="M3443" s="448"/>
      <c r="N3443" s="448"/>
      <c r="O3443" s="448"/>
    </row>
    <row r="3444" spans="1:15" s="43" customFormat="1">
      <c r="A3444" s="449"/>
      <c r="B3444" s="450"/>
      <c r="C3444" s="448"/>
      <c r="D3444" s="448"/>
      <c r="E3444" s="448"/>
      <c r="G3444" s="446"/>
      <c r="H3444" s="446"/>
      <c r="L3444" s="447"/>
      <c r="M3444" s="448"/>
      <c r="N3444" s="448"/>
      <c r="O3444" s="448"/>
    </row>
    <row r="3445" spans="1:15" s="43" customFormat="1">
      <c r="A3445" s="449"/>
      <c r="B3445" s="450"/>
      <c r="C3445" s="448"/>
      <c r="D3445" s="448"/>
      <c r="E3445" s="448"/>
      <c r="G3445" s="446"/>
      <c r="H3445" s="446"/>
      <c r="L3445" s="447"/>
      <c r="M3445" s="448"/>
      <c r="N3445" s="448"/>
      <c r="O3445" s="448"/>
    </row>
    <row r="3446" spans="1:15" s="43" customFormat="1">
      <c r="A3446" s="449"/>
      <c r="B3446" s="450"/>
      <c r="C3446" s="448"/>
      <c r="D3446" s="448"/>
      <c r="E3446" s="448"/>
      <c r="G3446" s="446"/>
      <c r="H3446" s="446"/>
      <c r="L3446" s="447"/>
      <c r="M3446" s="448"/>
      <c r="N3446" s="448"/>
      <c r="O3446" s="448"/>
    </row>
    <row r="3447" spans="1:15" s="43" customFormat="1">
      <c r="A3447" s="449"/>
      <c r="B3447" s="450"/>
      <c r="C3447" s="448"/>
      <c r="D3447" s="448"/>
      <c r="E3447" s="448"/>
      <c r="G3447" s="446"/>
      <c r="H3447" s="446"/>
      <c r="L3447" s="447"/>
      <c r="M3447" s="448"/>
      <c r="N3447" s="448"/>
      <c r="O3447" s="448"/>
    </row>
    <row r="3448" spans="1:15" s="43" customFormat="1">
      <c r="A3448" s="449"/>
      <c r="B3448" s="450"/>
      <c r="C3448" s="448"/>
      <c r="D3448" s="448"/>
      <c r="E3448" s="448"/>
      <c r="G3448" s="446"/>
      <c r="H3448" s="446"/>
      <c r="L3448" s="447"/>
      <c r="M3448" s="448"/>
      <c r="N3448" s="448"/>
      <c r="O3448" s="448"/>
    </row>
    <row r="3449" spans="1:15" s="43" customFormat="1">
      <c r="A3449" s="449"/>
      <c r="B3449" s="450"/>
      <c r="C3449" s="448"/>
      <c r="D3449" s="448"/>
      <c r="E3449" s="448"/>
      <c r="G3449" s="446"/>
      <c r="H3449" s="446"/>
      <c r="L3449" s="447"/>
      <c r="M3449" s="448"/>
      <c r="N3449" s="448"/>
      <c r="O3449" s="448"/>
    </row>
    <row r="3450" spans="1:15" s="43" customFormat="1">
      <c r="A3450" s="449"/>
      <c r="B3450" s="450"/>
      <c r="C3450" s="448"/>
      <c r="D3450" s="448"/>
      <c r="E3450" s="448"/>
      <c r="G3450" s="446"/>
      <c r="H3450" s="446"/>
      <c r="L3450" s="447"/>
      <c r="M3450" s="448"/>
      <c r="N3450" s="448"/>
      <c r="O3450" s="448"/>
    </row>
    <row r="3451" spans="1:15" s="43" customFormat="1">
      <c r="A3451" s="449"/>
      <c r="B3451" s="450"/>
      <c r="C3451" s="448"/>
      <c r="D3451" s="448"/>
      <c r="E3451" s="448"/>
      <c r="G3451" s="446"/>
      <c r="H3451" s="446"/>
      <c r="L3451" s="447"/>
      <c r="M3451" s="448"/>
      <c r="N3451" s="448"/>
      <c r="O3451" s="448"/>
    </row>
    <row r="3452" spans="1:15" s="43" customFormat="1">
      <c r="A3452" s="449"/>
      <c r="B3452" s="450"/>
      <c r="C3452" s="448"/>
      <c r="D3452" s="448"/>
      <c r="E3452" s="448"/>
      <c r="G3452" s="446"/>
      <c r="H3452" s="446"/>
      <c r="L3452" s="447"/>
      <c r="M3452" s="448"/>
      <c r="N3452" s="448"/>
      <c r="O3452" s="448"/>
    </row>
    <row r="3453" spans="1:15" s="43" customFormat="1">
      <c r="A3453" s="449"/>
      <c r="B3453" s="450"/>
      <c r="C3453" s="448"/>
      <c r="D3453" s="448"/>
      <c r="E3453" s="448"/>
      <c r="G3453" s="446"/>
      <c r="H3453" s="446"/>
      <c r="L3453" s="447"/>
      <c r="M3453" s="448"/>
      <c r="N3453" s="448"/>
      <c r="O3453" s="448"/>
    </row>
    <row r="3454" spans="1:15" s="43" customFormat="1">
      <c r="A3454" s="449"/>
      <c r="B3454" s="450"/>
      <c r="C3454" s="448"/>
      <c r="D3454" s="448"/>
      <c r="E3454" s="448"/>
      <c r="G3454" s="446"/>
      <c r="H3454" s="446"/>
      <c r="L3454" s="447"/>
      <c r="M3454" s="448"/>
      <c r="N3454" s="448"/>
      <c r="O3454" s="448"/>
    </row>
    <row r="3455" spans="1:15" s="43" customFormat="1">
      <c r="A3455" s="449"/>
      <c r="B3455" s="450"/>
      <c r="C3455" s="448"/>
      <c r="D3455" s="448"/>
      <c r="E3455" s="448"/>
      <c r="G3455" s="446"/>
      <c r="H3455" s="446"/>
      <c r="L3455" s="447"/>
      <c r="M3455" s="448"/>
      <c r="N3455" s="448"/>
      <c r="O3455" s="448"/>
    </row>
    <row r="3456" spans="1:15" s="43" customFormat="1">
      <c r="A3456" s="449"/>
      <c r="B3456" s="450"/>
      <c r="C3456" s="448"/>
      <c r="D3456" s="448"/>
      <c r="E3456" s="448"/>
      <c r="G3456" s="446"/>
      <c r="H3456" s="446"/>
      <c r="L3456" s="447"/>
      <c r="M3456" s="448"/>
      <c r="N3456" s="448"/>
      <c r="O3456" s="448"/>
    </row>
    <row r="3457" spans="1:15" s="43" customFormat="1">
      <c r="A3457" s="449"/>
      <c r="B3457" s="450"/>
      <c r="C3457" s="448"/>
      <c r="D3457" s="448"/>
      <c r="E3457" s="448"/>
      <c r="G3457" s="446"/>
      <c r="H3457" s="446"/>
      <c r="L3457" s="447"/>
      <c r="M3457" s="448"/>
      <c r="N3457" s="448"/>
      <c r="O3457" s="448"/>
    </row>
    <row r="3458" spans="1:15" s="43" customFormat="1">
      <c r="A3458" s="449"/>
      <c r="B3458" s="450"/>
      <c r="C3458" s="448"/>
      <c r="D3458" s="448"/>
      <c r="E3458" s="448"/>
      <c r="G3458" s="446"/>
      <c r="H3458" s="446"/>
      <c r="L3458" s="447"/>
      <c r="M3458" s="448"/>
      <c r="N3458" s="448"/>
      <c r="O3458" s="448"/>
    </row>
    <row r="3459" spans="1:15" s="43" customFormat="1">
      <c r="A3459" s="449"/>
      <c r="B3459" s="450"/>
      <c r="C3459" s="448"/>
      <c r="D3459" s="448"/>
      <c r="E3459" s="448"/>
      <c r="G3459" s="446"/>
      <c r="H3459" s="446"/>
      <c r="L3459" s="447"/>
      <c r="M3459" s="448"/>
      <c r="N3459" s="448"/>
      <c r="O3459" s="448"/>
    </row>
    <row r="3460" spans="1:15" s="43" customFormat="1">
      <c r="A3460" s="449"/>
      <c r="B3460" s="450"/>
      <c r="C3460" s="448"/>
      <c r="D3460" s="448"/>
      <c r="E3460" s="448"/>
      <c r="G3460" s="446"/>
      <c r="H3460" s="446"/>
      <c r="L3460" s="447"/>
      <c r="M3460" s="448"/>
      <c r="N3460" s="448"/>
      <c r="O3460" s="448"/>
    </row>
    <row r="3461" spans="1:15" s="43" customFormat="1">
      <c r="A3461" s="449"/>
      <c r="B3461" s="450"/>
      <c r="C3461" s="448"/>
      <c r="D3461" s="448"/>
      <c r="E3461" s="448"/>
      <c r="G3461" s="446"/>
      <c r="H3461" s="446"/>
      <c r="L3461" s="447"/>
      <c r="M3461" s="448"/>
      <c r="N3461" s="448"/>
      <c r="O3461" s="448"/>
    </row>
    <row r="3462" spans="1:15" s="43" customFormat="1">
      <c r="A3462" s="449"/>
      <c r="B3462" s="450"/>
      <c r="C3462" s="448"/>
      <c r="D3462" s="448"/>
      <c r="E3462" s="448"/>
      <c r="G3462" s="446"/>
      <c r="H3462" s="446"/>
      <c r="L3462" s="447"/>
      <c r="M3462" s="448"/>
      <c r="N3462" s="448"/>
      <c r="O3462" s="448"/>
    </row>
    <row r="3463" spans="1:15" s="43" customFormat="1">
      <c r="A3463" s="449"/>
      <c r="B3463" s="450"/>
      <c r="C3463" s="448"/>
      <c r="D3463" s="448"/>
      <c r="E3463" s="448"/>
      <c r="G3463" s="446"/>
      <c r="H3463" s="446"/>
      <c r="L3463" s="447"/>
      <c r="M3463" s="448"/>
      <c r="N3463" s="448"/>
      <c r="O3463" s="448"/>
    </row>
    <row r="3464" spans="1:15" s="43" customFormat="1">
      <c r="A3464" s="449"/>
      <c r="B3464" s="450"/>
      <c r="C3464" s="448"/>
      <c r="D3464" s="448"/>
      <c r="E3464" s="448"/>
      <c r="G3464" s="446"/>
      <c r="H3464" s="446"/>
      <c r="L3464" s="447"/>
      <c r="M3464" s="448"/>
      <c r="N3464" s="448"/>
      <c r="O3464" s="448"/>
    </row>
    <row r="3465" spans="1:15" s="43" customFormat="1">
      <c r="A3465" s="449"/>
      <c r="B3465" s="450"/>
      <c r="C3465" s="448"/>
      <c r="D3465" s="448"/>
      <c r="E3465" s="448"/>
      <c r="G3465" s="446"/>
      <c r="H3465" s="446"/>
      <c r="L3465" s="447"/>
      <c r="M3465" s="448"/>
      <c r="N3465" s="448"/>
      <c r="O3465" s="448"/>
    </row>
    <row r="3466" spans="1:15" s="43" customFormat="1">
      <c r="A3466" s="449"/>
      <c r="B3466" s="450"/>
      <c r="C3466" s="448"/>
      <c r="D3466" s="448"/>
      <c r="E3466" s="448"/>
      <c r="G3466" s="446"/>
      <c r="H3466" s="446"/>
      <c r="L3466" s="447"/>
      <c r="M3466" s="448"/>
      <c r="N3466" s="448"/>
      <c r="O3466" s="448"/>
    </row>
    <row r="3467" spans="1:15" s="43" customFormat="1">
      <c r="A3467" s="449"/>
      <c r="B3467" s="450"/>
      <c r="C3467" s="448"/>
      <c r="D3467" s="448"/>
      <c r="E3467" s="448"/>
      <c r="G3467" s="446"/>
      <c r="H3467" s="446"/>
      <c r="L3467" s="447"/>
      <c r="M3467" s="448"/>
      <c r="N3467" s="448"/>
      <c r="O3467" s="448"/>
    </row>
    <row r="3468" spans="1:15" s="43" customFormat="1">
      <c r="A3468" s="449"/>
      <c r="B3468" s="450"/>
      <c r="C3468" s="448"/>
      <c r="D3468" s="448"/>
      <c r="E3468" s="448"/>
      <c r="G3468" s="446"/>
      <c r="H3468" s="446"/>
      <c r="L3468" s="447"/>
      <c r="M3468" s="448"/>
      <c r="N3468" s="448"/>
      <c r="O3468" s="448"/>
    </row>
    <row r="3469" spans="1:15" s="43" customFormat="1">
      <c r="A3469" s="449"/>
      <c r="B3469" s="450"/>
      <c r="C3469" s="448"/>
      <c r="D3469" s="448"/>
      <c r="E3469" s="448"/>
      <c r="G3469" s="446"/>
      <c r="H3469" s="446"/>
      <c r="L3469" s="447"/>
      <c r="M3469" s="448"/>
      <c r="N3469" s="448"/>
      <c r="O3469" s="448"/>
    </row>
    <row r="3470" spans="1:15" s="43" customFormat="1">
      <c r="A3470" s="449"/>
      <c r="B3470" s="450"/>
      <c r="C3470" s="448"/>
      <c r="D3470" s="448"/>
      <c r="E3470" s="448"/>
      <c r="G3470" s="446"/>
      <c r="H3470" s="446"/>
      <c r="L3470" s="447"/>
      <c r="M3470" s="448"/>
      <c r="N3470" s="448"/>
      <c r="O3470" s="448"/>
    </row>
    <row r="3471" spans="1:15" s="43" customFormat="1">
      <c r="A3471" s="449"/>
      <c r="B3471" s="450"/>
      <c r="C3471" s="448"/>
      <c r="D3471" s="448"/>
      <c r="E3471" s="448"/>
      <c r="G3471" s="446"/>
      <c r="H3471" s="446"/>
      <c r="L3471" s="447"/>
      <c r="M3471" s="448"/>
      <c r="N3471" s="448"/>
      <c r="O3471" s="448"/>
    </row>
    <row r="3472" spans="1:15" s="43" customFormat="1">
      <c r="A3472" s="449"/>
      <c r="B3472" s="450"/>
      <c r="C3472" s="448"/>
      <c r="D3472" s="448"/>
      <c r="E3472" s="448"/>
      <c r="G3472" s="446"/>
      <c r="H3472" s="446"/>
      <c r="L3472" s="447"/>
      <c r="M3472" s="448"/>
      <c r="N3472" s="448"/>
      <c r="O3472" s="448"/>
    </row>
    <row r="3473" spans="1:15" s="43" customFormat="1">
      <c r="A3473" s="449"/>
      <c r="B3473" s="450"/>
      <c r="C3473" s="448"/>
      <c r="D3473" s="448"/>
      <c r="E3473" s="448"/>
      <c r="G3473" s="446"/>
      <c r="H3473" s="446"/>
      <c r="L3473" s="447"/>
      <c r="M3473" s="448"/>
      <c r="N3473" s="448"/>
      <c r="O3473" s="448"/>
    </row>
    <row r="3474" spans="1:15" s="43" customFormat="1">
      <c r="A3474" s="449"/>
      <c r="B3474" s="450"/>
      <c r="C3474" s="448"/>
      <c r="D3474" s="448"/>
      <c r="E3474" s="448"/>
      <c r="G3474" s="446"/>
      <c r="H3474" s="446"/>
      <c r="L3474" s="447"/>
      <c r="M3474" s="448"/>
      <c r="N3474" s="448"/>
      <c r="O3474" s="448"/>
    </row>
    <row r="3475" spans="1:15" s="43" customFormat="1">
      <c r="A3475" s="449"/>
      <c r="B3475" s="450"/>
      <c r="C3475" s="448"/>
      <c r="D3475" s="448"/>
      <c r="E3475" s="448"/>
      <c r="G3475" s="446"/>
      <c r="H3475" s="446"/>
      <c r="L3475" s="447"/>
      <c r="M3475" s="448"/>
      <c r="N3475" s="448"/>
      <c r="O3475" s="448"/>
    </row>
    <row r="3476" spans="1:15" s="43" customFormat="1">
      <c r="A3476" s="449"/>
      <c r="B3476" s="450"/>
      <c r="C3476" s="448"/>
      <c r="D3476" s="448"/>
      <c r="E3476" s="448"/>
      <c r="G3476" s="446"/>
      <c r="H3476" s="446"/>
      <c r="L3476" s="447"/>
      <c r="M3476" s="448"/>
      <c r="N3476" s="448"/>
      <c r="O3476" s="448"/>
    </row>
    <row r="3477" spans="1:15" s="43" customFormat="1">
      <c r="A3477" s="449"/>
      <c r="B3477" s="450"/>
      <c r="C3477" s="448"/>
      <c r="D3477" s="448"/>
      <c r="E3477" s="448"/>
      <c r="G3477" s="446"/>
      <c r="H3477" s="446"/>
      <c r="L3477" s="447"/>
      <c r="M3477" s="448"/>
      <c r="N3477" s="448"/>
      <c r="O3477" s="448"/>
    </row>
    <row r="3478" spans="1:15" s="43" customFormat="1">
      <c r="A3478" s="449"/>
      <c r="B3478" s="450"/>
      <c r="C3478" s="448"/>
      <c r="D3478" s="448"/>
      <c r="E3478" s="448"/>
      <c r="G3478" s="446"/>
      <c r="H3478" s="446"/>
      <c r="L3478" s="447"/>
      <c r="M3478" s="448"/>
      <c r="N3478" s="448"/>
      <c r="O3478" s="448"/>
    </row>
    <row r="3479" spans="1:15" s="43" customFormat="1">
      <c r="A3479" s="449"/>
      <c r="B3479" s="450"/>
      <c r="C3479" s="448"/>
      <c r="D3479" s="448"/>
      <c r="E3479" s="448"/>
      <c r="G3479" s="446"/>
      <c r="H3479" s="446"/>
      <c r="L3479" s="447"/>
      <c r="M3479" s="448"/>
      <c r="N3479" s="448"/>
      <c r="O3479" s="448"/>
    </row>
    <row r="3480" spans="1:15" s="43" customFormat="1">
      <c r="A3480" s="449"/>
      <c r="B3480" s="450"/>
      <c r="C3480" s="448"/>
      <c r="D3480" s="448"/>
      <c r="E3480" s="448"/>
      <c r="G3480" s="446"/>
      <c r="H3480" s="446"/>
      <c r="L3480" s="447"/>
      <c r="M3480" s="448"/>
      <c r="N3480" s="448"/>
      <c r="O3480" s="448"/>
    </row>
    <row r="3481" spans="1:15" s="43" customFormat="1">
      <c r="A3481" s="449"/>
      <c r="B3481" s="450"/>
      <c r="C3481" s="448"/>
      <c r="D3481" s="448"/>
      <c r="E3481" s="448"/>
      <c r="G3481" s="446"/>
      <c r="H3481" s="446"/>
      <c r="L3481" s="447"/>
      <c r="M3481" s="448"/>
      <c r="N3481" s="448"/>
      <c r="O3481" s="448"/>
    </row>
    <row r="3482" spans="1:15" s="43" customFormat="1">
      <c r="A3482" s="449"/>
      <c r="B3482" s="450"/>
      <c r="C3482" s="448"/>
      <c r="D3482" s="448"/>
      <c r="E3482" s="448"/>
      <c r="G3482" s="446"/>
      <c r="H3482" s="446"/>
      <c r="L3482" s="447"/>
      <c r="M3482" s="448"/>
      <c r="N3482" s="448"/>
      <c r="O3482" s="448"/>
    </row>
    <row r="3483" spans="1:15" s="43" customFormat="1">
      <c r="A3483" s="449"/>
      <c r="B3483" s="450"/>
      <c r="C3483" s="448"/>
      <c r="D3483" s="448"/>
      <c r="E3483" s="448"/>
      <c r="G3483" s="446"/>
      <c r="H3483" s="446"/>
      <c r="L3483" s="447"/>
      <c r="M3483" s="448"/>
      <c r="N3483" s="448"/>
      <c r="O3483" s="448"/>
    </row>
    <row r="3484" spans="1:15" s="43" customFormat="1">
      <c r="A3484" s="449"/>
      <c r="B3484" s="450"/>
      <c r="C3484" s="448"/>
      <c r="D3484" s="448"/>
      <c r="E3484" s="448"/>
      <c r="G3484" s="446"/>
      <c r="H3484" s="446"/>
      <c r="L3484" s="447"/>
      <c r="M3484" s="448"/>
      <c r="N3484" s="448"/>
      <c r="O3484" s="448"/>
    </row>
    <row r="3485" spans="1:15" s="43" customFormat="1">
      <c r="A3485" s="449"/>
      <c r="B3485" s="450"/>
      <c r="C3485" s="448"/>
      <c r="D3485" s="448"/>
      <c r="E3485" s="448"/>
      <c r="G3485" s="446"/>
      <c r="H3485" s="446"/>
      <c r="L3485" s="447"/>
      <c r="M3485" s="448"/>
      <c r="N3485" s="448"/>
      <c r="O3485" s="448"/>
    </row>
    <row r="3486" spans="1:15" s="43" customFormat="1">
      <c r="A3486" s="449"/>
      <c r="B3486" s="450"/>
      <c r="C3486" s="448"/>
      <c r="D3486" s="448"/>
      <c r="E3486" s="448"/>
      <c r="G3486" s="446"/>
      <c r="H3486" s="446"/>
      <c r="L3486" s="447"/>
      <c r="M3486" s="448"/>
      <c r="N3486" s="448"/>
      <c r="O3486" s="448"/>
    </row>
    <row r="3487" spans="1:15" s="43" customFormat="1">
      <c r="A3487" s="449"/>
      <c r="B3487" s="450"/>
      <c r="C3487" s="448"/>
      <c r="D3487" s="448"/>
      <c r="E3487" s="448"/>
      <c r="G3487" s="446"/>
      <c r="H3487" s="446"/>
      <c r="L3487" s="447"/>
      <c r="M3487" s="448"/>
      <c r="N3487" s="448"/>
      <c r="O3487" s="448"/>
    </row>
    <row r="3488" spans="1:15" s="43" customFormat="1">
      <c r="A3488" s="449"/>
      <c r="B3488" s="450"/>
      <c r="C3488" s="448"/>
      <c r="D3488" s="448"/>
      <c r="E3488" s="448"/>
      <c r="G3488" s="446"/>
      <c r="H3488" s="446"/>
      <c r="L3488" s="447"/>
      <c r="M3488" s="448"/>
      <c r="N3488" s="448"/>
      <c r="O3488" s="448"/>
    </row>
    <row r="3489" spans="1:15" s="43" customFormat="1">
      <c r="A3489" s="449"/>
      <c r="B3489" s="450"/>
      <c r="C3489" s="448"/>
      <c r="D3489" s="448"/>
      <c r="E3489" s="448"/>
      <c r="G3489" s="446"/>
      <c r="H3489" s="446"/>
      <c r="L3489" s="447"/>
      <c r="M3489" s="448"/>
      <c r="N3489" s="448"/>
      <c r="O3489" s="448"/>
    </row>
    <row r="3490" spans="1:15" s="43" customFormat="1">
      <c r="A3490" s="449"/>
      <c r="B3490" s="450"/>
      <c r="C3490" s="448"/>
      <c r="D3490" s="448"/>
      <c r="E3490" s="448"/>
      <c r="G3490" s="446"/>
      <c r="H3490" s="446"/>
      <c r="L3490" s="447"/>
      <c r="M3490" s="448"/>
      <c r="N3490" s="448"/>
      <c r="O3490" s="448"/>
    </row>
    <row r="3491" spans="1:15" s="43" customFormat="1">
      <c r="A3491" s="449"/>
      <c r="B3491" s="450"/>
      <c r="C3491" s="448"/>
      <c r="D3491" s="448"/>
      <c r="E3491" s="448"/>
      <c r="G3491" s="446"/>
      <c r="H3491" s="446"/>
      <c r="L3491" s="447"/>
      <c r="M3491" s="448"/>
      <c r="N3491" s="448"/>
      <c r="O3491" s="448"/>
    </row>
    <row r="3492" spans="1:15" s="43" customFormat="1">
      <c r="A3492" s="449"/>
      <c r="B3492" s="450"/>
      <c r="C3492" s="448"/>
      <c r="D3492" s="448"/>
      <c r="E3492" s="448"/>
      <c r="G3492" s="446"/>
      <c r="H3492" s="446"/>
      <c r="L3492" s="447"/>
      <c r="M3492" s="448"/>
      <c r="N3492" s="448"/>
      <c r="O3492" s="448"/>
    </row>
    <row r="3493" spans="1:15" s="43" customFormat="1">
      <c r="A3493" s="449"/>
      <c r="B3493" s="450"/>
      <c r="C3493" s="448"/>
      <c r="D3493" s="448"/>
      <c r="E3493" s="448"/>
      <c r="G3493" s="446"/>
      <c r="H3493" s="446"/>
      <c r="L3493" s="447"/>
      <c r="M3493" s="448"/>
      <c r="N3493" s="448"/>
      <c r="O3493" s="448"/>
    </row>
    <row r="3494" spans="1:15" s="43" customFormat="1">
      <c r="A3494" s="449"/>
      <c r="B3494" s="450"/>
      <c r="C3494" s="448"/>
      <c r="D3494" s="448"/>
      <c r="E3494" s="448"/>
      <c r="G3494" s="446"/>
      <c r="H3494" s="446"/>
      <c r="L3494" s="447"/>
      <c r="M3494" s="448"/>
      <c r="N3494" s="448"/>
      <c r="O3494" s="448"/>
    </row>
    <row r="3495" spans="1:15" s="43" customFormat="1">
      <c r="A3495" s="449"/>
      <c r="B3495" s="450"/>
      <c r="C3495" s="448"/>
      <c r="D3495" s="448"/>
      <c r="E3495" s="448"/>
      <c r="G3495" s="446"/>
      <c r="H3495" s="446"/>
      <c r="L3495" s="447"/>
      <c r="M3495" s="448"/>
      <c r="N3495" s="448"/>
      <c r="O3495" s="448"/>
    </row>
    <row r="3496" spans="1:15" s="43" customFormat="1">
      <c r="A3496" s="449"/>
      <c r="B3496" s="450"/>
      <c r="C3496" s="448"/>
      <c r="D3496" s="448"/>
      <c r="E3496" s="448"/>
      <c r="G3496" s="446"/>
      <c r="H3496" s="446"/>
      <c r="L3496" s="447"/>
      <c r="M3496" s="448"/>
      <c r="N3496" s="448"/>
      <c r="O3496" s="448"/>
    </row>
    <row r="3497" spans="1:15" s="43" customFormat="1">
      <c r="A3497" s="449"/>
      <c r="B3497" s="450"/>
      <c r="C3497" s="448"/>
      <c r="D3497" s="448"/>
      <c r="E3497" s="448"/>
      <c r="G3497" s="446"/>
      <c r="H3497" s="446"/>
      <c r="L3497" s="447"/>
      <c r="M3497" s="448"/>
      <c r="N3497" s="448"/>
      <c r="O3497" s="448"/>
    </row>
    <row r="3498" spans="1:15" s="43" customFormat="1">
      <c r="A3498" s="449"/>
      <c r="B3498" s="450"/>
      <c r="C3498" s="448"/>
      <c r="D3498" s="448"/>
      <c r="E3498" s="448"/>
      <c r="G3498" s="446"/>
      <c r="H3498" s="446"/>
      <c r="L3498" s="447"/>
      <c r="M3498" s="448"/>
      <c r="N3498" s="448"/>
      <c r="O3498" s="448"/>
    </row>
    <row r="3499" spans="1:15" s="43" customFormat="1">
      <c r="A3499" s="449"/>
      <c r="B3499" s="450"/>
      <c r="C3499" s="448"/>
      <c r="D3499" s="448"/>
      <c r="E3499" s="448"/>
      <c r="G3499" s="446"/>
      <c r="H3499" s="446"/>
      <c r="L3499" s="447"/>
      <c r="M3499" s="448"/>
      <c r="N3499" s="448"/>
      <c r="O3499" s="448"/>
    </row>
    <row r="3500" spans="1:15" s="43" customFormat="1">
      <c r="A3500" s="449"/>
      <c r="B3500" s="450"/>
      <c r="C3500" s="448"/>
      <c r="D3500" s="448"/>
      <c r="E3500" s="448"/>
      <c r="G3500" s="446"/>
      <c r="H3500" s="446"/>
      <c r="L3500" s="447"/>
      <c r="M3500" s="448"/>
      <c r="N3500" s="448"/>
      <c r="O3500" s="448"/>
    </row>
    <row r="3501" spans="1:15" s="43" customFormat="1">
      <c r="A3501" s="449"/>
      <c r="B3501" s="450"/>
      <c r="C3501" s="448"/>
      <c r="D3501" s="448"/>
      <c r="E3501" s="448"/>
      <c r="G3501" s="446"/>
      <c r="H3501" s="446"/>
      <c r="L3501" s="447"/>
      <c r="M3501" s="448"/>
      <c r="N3501" s="448"/>
      <c r="O3501" s="448"/>
    </row>
    <row r="3502" spans="1:15" s="43" customFormat="1">
      <c r="A3502" s="449"/>
      <c r="B3502" s="450"/>
      <c r="C3502" s="448"/>
      <c r="D3502" s="448"/>
      <c r="E3502" s="448"/>
      <c r="G3502" s="446"/>
      <c r="H3502" s="446"/>
      <c r="L3502" s="447"/>
      <c r="M3502" s="448"/>
      <c r="N3502" s="448"/>
      <c r="O3502" s="448"/>
    </row>
    <row r="3503" spans="1:15" s="43" customFormat="1">
      <c r="A3503" s="449"/>
      <c r="B3503" s="450"/>
      <c r="C3503" s="448"/>
      <c r="D3503" s="448"/>
      <c r="E3503" s="448"/>
      <c r="G3503" s="446"/>
      <c r="H3503" s="446"/>
      <c r="L3503" s="447"/>
      <c r="M3503" s="448"/>
      <c r="N3503" s="448"/>
      <c r="O3503" s="448"/>
    </row>
    <row r="3504" spans="1:15" s="43" customFormat="1">
      <c r="A3504" s="449"/>
      <c r="B3504" s="450"/>
      <c r="C3504" s="448"/>
      <c r="D3504" s="448"/>
      <c r="E3504" s="448"/>
      <c r="G3504" s="446"/>
      <c r="H3504" s="446"/>
      <c r="L3504" s="447"/>
      <c r="M3504" s="448"/>
      <c r="N3504" s="448"/>
      <c r="O3504" s="448"/>
    </row>
    <row r="3505" spans="1:15" s="43" customFormat="1">
      <c r="A3505" s="449"/>
      <c r="B3505" s="450"/>
      <c r="C3505" s="448"/>
      <c r="D3505" s="448"/>
      <c r="E3505" s="448"/>
      <c r="G3505" s="446"/>
      <c r="H3505" s="446"/>
      <c r="L3505" s="447"/>
      <c r="M3505" s="448"/>
      <c r="N3505" s="448"/>
      <c r="O3505" s="448"/>
    </row>
    <row r="3506" spans="1:15" s="43" customFormat="1">
      <c r="A3506" s="449"/>
      <c r="B3506" s="450"/>
      <c r="C3506" s="448"/>
      <c r="D3506" s="448"/>
      <c r="E3506" s="448"/>
      <c r="G3506" s="446"/>
      <c r="H3506" s="446"/>
      <c r="L3506" s="447"/>
      <c r="M3506" s="448"/>
      <c r="N3506" s="448"/>
      <c r="O3506" s="448"/>
    </row>
    <row r="3507" spans="1:15" s="43" customFormat="1">
      <c r="A3507" s="449"/>
      <c r="B3507" s="450"/>
      <c r="C3507" s="448"/>
      <c r="D3507" s="448"/>
      <c r="E3507" s="448"/>
      <c r="G3507" s="446"/>
      <c r="H3507" s="446"/>
      <c r="L3507" s="447"/>
      <c r="M3507" s="448"/>
      <c r="N3507" s="448"/>
      <c r="O3507" s="448"/>
    </row>
    <row r="3508" spans="1:15" s="43" customFormat="1">
      <c r="A3508" s="449"/>
      <c r="B3508" s="450"/>
      <c r="C3508" s="448"/>
      <c r="D3508" s="448"/>
      <c r="E3508" s="448"/>
      <c r="G3508" s="446"/>
      <c r="H3508" s="446"/>
      <c r="L3508" s="447"/>
      <c r="M3508" s="448"/>
      <c r="N3508" s="448"/>
      <c r="O3508" s="448"/>
    </row>
    <row r="3509" spans="1:15" s="43" customFormat="1">
      <c r="A3509" s="449"/>
      <c r="B3509" s="450"/>
      <c r="C3509" s="448"/>
      <c r="D3509" s="448"/>
      <c r="E3509" s="448"/>
      <c r="G3509" s="446"/>
      <c r="H3509" s="446"/>
      <c r="L3509" s="447"/>
      <c r="M3509" s="448"/>
      <c r="N3509" s="448"/>
      <c r="O3509" s="448"/>
    </row>
    <row r="3510" spans="1:15" s="43" customFormat="1">
      <c r="A3510" s="449"/>
      <c r="B3510" s="450"/>
      <c r="C3510" s="448"/>
      <c r="D3510" s="448"/>
      <c r="E3510" s="448"/>
      <c r="G3510" s="446"/>
      <c r="H3510" s="446"/>
      <c r="L3510" s="447"/>
      <c r="M3510" s="448"/>
      <c r="N3510" s="448"/>
      <c r="O3510" s="448"/>
    </row>
    <row r="3511" spans="1:15" s="43" customFormat="1">
      <c r="A3511" s="449"/>
      <c r="B3511" s="450"/>
      <c r="C3511" s="448"/>
      <c r="D3511" s="448"/>
      <c r="E3511" s="448"/>
      <c r="G3511" s="446"/>
      <c r="H3511" s="446"/>
      <c r="L3511" s="447"/>
      <c r="M3511" s="448"/>
      <c r="N3511" s="448"/>
      <c r="O3511" s="448"/>
    </row>
    <row r="3512" spans="1:15" s="43" customFormat="1">
      <c r="A3512" s="449"/>
      <c r="B3512" s="450"/>
      <c r="C3512" s="448"/>
      <c r="D3512" s="448"/>
      <c r="E3512" s="448"/>
      <c r="G3512" s="446"/>
      <c r="H3512" s="446"/>
      <c r="L3512" s="447"/>
      <c r="M3512" s="448"/>
      <c r="N3512" s="448"/>
      <c r="O3512" s="448"/>
    </row>
    <row r="3513" spans="1:15" s="43" customFormat="1">
      <c r="A3513" s="449"/>
      <c r="B3513" s="450"/>
      <c r="C3513" s="448"/>
      <c r="D3513" s="448"/>
      <c r="E3513" s="448"/>
      <c r="G3513" s="446"/>
      <c r="H3513" s="446"/>
      <c r="L3513" s="447"/>
      <c r="M3513" s="448"/>
      <c r="N3513" s="448"/>
      <c r="O3513" s="448"/>
    </row>
    <row r="3514" spans="1:15" s="43" customFormat="1">
      <c r="A3514" s="449"/>
      <c r="B3514" s="450"/>
      <c r="C3514" s="448"/>
      <c r="D3514" s="448"/>
      <c r="E3514" s="448"/>
      <c r="G3514" s="446"/>
      <c r="H3514" s="446"/>
      <c r="L3514" s="447"/>
      <c r="M3514" s="448"/>
      <c r="N3514" s="448"/>
      <c r="O3514" s="448"/>
    </row>
    <row r="3515" spans="1:15" s="43" customFormat="1">
      <c r="A3515" s="449"/>
      <c r="B3515" s="450"/>
      <c r="C3515" s="448"/>
      <c r="D3515" s="448"/>
      <c r="E3515" s="448"/>
      <c r="G3515" s="446"/>
      <c r="H3515" s="446"/>
      <c r="L3515" s="447"/>
      <c r="M3515" s="448"/>
      <c r="N3515" s="448"/>
      <c r="O3515" s="448"/>
    </row>
    <row r="3516" spans="1:15" s="43" customFormat="1">
      <c r="A3516" s="449"/>
      <c r="B3516" s="450"/>
      <c r="C3516" s="448"/>
      <c r="D3516" s="448"/>
      <c r="E3516" s="448"/>
      <c r="G3516" s="446"/>
      <c r="H3516" s="446"/>
      <c r="L3516" s="447"/>
      <c r="M3516" s="448"/>
      <c r="N3516" s="448"/>
      <c r="O3516" s="448"/>
    </row>
    <row r="3517" spans="1:15" s="43" customFormat="1">
      <c r="A3517" s="449"/>
      <c r="B3517" s="450"/>
      <c r="C3517" s="448"/>
      <c r="D3517" s="448"/>
      <c r="E3517" s="448"/>
      <c r="G3517" s="446"/>
      <c r="H3517" s="446"/>
      <c r="L3517" s="447"/>
      <c r="M3517" s="448"/>
      <c r="N3517" s="448"/>
      <c r="O3517" s="448"/>
    </row>
    <row r="3518" spans="1:15" s="43" customFormat="1">
      <c r="A3518" s="449"/>
      <c r="B3518" s="450"/>
      <c r="C3518" s="448"/>
      <c r="D3518" s="448"/>
      <c r="E3518" s="448"/>
      <c r="G3518" s="446"/>
      <c r="H3518" s="446"/>
      <c r="L3518" s="447"/>
      <c r="M3518" s="448"/>
      <c r="N3518" s="448"/>
      <c r="O3518" s="448"/>
    </row>
    <row r="3519" spans="1:15" s="43" customFormat="1">
      <c r="A3519" s="449"/>
      <c r="B3519" s="450"/>
      <c r="C3519" s="448"/>
      <c r="D3519" s="448"/>
      <c r="E3519" s="448"/>
      <c r="G3519" s="446"/>
      <c r="H3519" s="446"/>
      <c r="L3519" s="447"/>
      <c r="M3519" s="448"/>
      <c r="N3519" s="448"/>
      <c r="O3519" s="448"/>
    </row>
    <row r="3520" spans="1:15" s="43" customFormat="1">
      <c r="A3520" s="449"/>
      <c r="B3520" s="450"/>
      <c r="C3520" s="448"/>
      <c r="D3520" s="448"/>
      <c r="E3520" s="448"/>
      <c r="G3520" s="446"/>
      <c r="H3520" s="446"/>
      <c r="L3520" s="447"/>
      <c r="M3520" s="448"/>
      <c r="N3520" s="448"/>
      <c r="O3520" s="448"/>
    </row>
    <row r="3521" spans="1:15" s="43" customFormat="1">
      <c r="A3521" s="449"/>
      <c r="B3521" s="450"/>
      <c r="C3521" s="448"/>
      <c r="D3521" s="448"/>
      <c r="E3521" s="448"/>
      <c r="G3521" s="446"/>
      <c r="H3521" s="446"/>
      <c r="L3521" s="447"/>
      <c r="M3521" s="448"/>
      <c r="N3521" s="448"/>
      <c r="O3521" s="448"/>
    </row>
    <row r="3522" spans="1:15" s="43" customFormat="1">
      <c r="A3522" s="449"/>
      <c r="B3522" s="450"/>
      <c r="C3522" s="448"/>
      <c r="D3522" s="448"/>
      <c r="E3522" s="448"/>
      <c r="G3522" s="446"/>
      <c r="H3522" s="446"/>
      <c r="L3522" s="447"/>
      <c r="M3522" s="448"/>
      <c r="N3522" s="448"/>
      <c r="O3522" s="448"/>
    </row>
    <row r="3523" spans="1:15" s="43" customFormat="1">
      <c r="A3523" s="449"/>
      <c r="B3523" s="450"/>
      <c r="C3523" s="448"/>
      <c r="D3523" s="448"/>
      <c r="E3523" s="448"/>
      <c r="G3523" s="446"/>
      <c r="H3523" s="446"/>
      <c r="L3523" s="447"/>
      <c r="M3523" s="448"/>
      <c r="N3523" s="448"/>
      <c r="O3523" s="448"/>
    </row>
    <row r="3524" spans="1:15" s="43" customFormat="1">
      <c r="A3524" s="449"/>
      <c r="B3524" s="450"/>
      <c r="C3524" s="448"/>
      <c r="D3524" s="448"/>
      <c r="E3524" s="448"/>
      <c r="G3524" s="446"/>
      <c r="H3524" s="446"/>
      <c r="L3524" s="447"/>
      <c r="M3524" s="448"/>
      <c r="N3524" s="448"/>
      <c r="O3524" s="448"/>
    </row>
    <row r="3525" spans="1:15" s="43" customFormat="1">
      <c r="A3525" s="449"/>
      <c r="B3525" s="450"/>
      <c r="C3525" s="448"/>
      <c r="D3525" s="448"/>
      <c r="E3525" s="448"/>
      <c r="G3525" s="446"/>
      <c r="H3525" s="446"/>
      <c r="L3525" s="447"/>
      <c r="M3525" s="448"/>
      <c r="N3525" s="448"/>
      <c r="O3525" s="448"/>
    </row>
    <row r="3526" spans="1:15" s="43" customFormat="1">
      <c r="A3526" s="449"/>
      <c r="B3526" s="450"/>
      <c r="C3526" s="448"/>
      <c r="D3526" s="448"/>
      <c r="E3526" s="448"/>
      <c r="G3526" s="446"/>
      <c r="H3526" s="446"/>
      <c r="L3526" s="447"/>
      <c r="M3526" s="448"/>
      <c r="N3526" s="448"/>
      <c r="O3526" s="448"/>
    </row>
    <row r="3527" spans="1:15" s="43" customFormat="1">
      <c r="A3527" s="449"/>
      <c r="B3527" s="450"/>
      <c r="C3527" s="448"/>
      <c r="D3527" s="448"/>
      <c r="E3527" s="448"/>
      <c r="G3527" s="446"/>
      <c r="H3527" s="446"/>
      <c r="L3527" s="447"/>
      <c r="M3527" s="448"/>
      <c r="N3527" s="448"/>
      <c r="O3527" s="448"/>
    </row>
    <row r="3528" spans="1:15" s="43" customFormat="1">
      <c r="A3528" s="449"/>
      <c r="B3528" s="450"/>
      <c r="C3528" s="448"/>
      <c r="D3528" s="448"/>
      <c r="E3528" s="448"/>
      <c r="G3528" s="446"/>
      <c r="H3528" s="446"/>
      <c r="L3528" s="447"/>
      <c r="M3528" s="448"/>
      <c r="N3528" s="448"/>
      <c r="O3528" s="448"/>
    </row>
    <row r="3529" spans="1:15" s="43" customFormat="1">
      <c r="A3529" s="449"/>
      <c r="B3529" s="450"/>
      <c r="C3529" s="448"/>
      <c r="D3529" s="448"/>
      <c r="E3529" s="448"/>
      <c r="G3529" s="446"/>
      <c r="H3529" s="446"/>
      <c r="L3529" s="447"/>
      <c r="M3529" s="448"/>
      <c r="N3529" s="448"/>
      <c r="O3529" s="448"/>
    </row>
    <row r="3530" spans="1:15" s="43" customFormat="1">
      <c r="A3530" s="449"/>
      <c r="B3530" s="450"/>
      <c r="C3530" s="448"/>
      <c r="D3530" s="448"/>
      <c r="E3530" s="448"/>
      <c r="G3530" s="446"/>
      <c r="H3530" s="446"/>
      <c r="L3530" s="447"/>
      <c r="M3530" s="448"/>
      <c r="N3530" s="448"/>
      <c r="O3530" s="448"/>
    </row>
    <row r="3531" spans="1:15" s="43" customFormat="1">
      <c r="A3531" s="449"/>
      <c r="B3531" s="450"/>
      <c r="C3531" s="448"/>
      <c r="D3531" s="448"/>
      <c r="E3531" s="448"/>
      <c r="G3531" s="446"/>
      <c r="H3531" s="446"/>
      <c r="L3531" s="447"/>
      <c r="M3531" s="448"/>
      <c r="N3531" s="448"/>
      <c r="O3531" s="448"/>
    </row>
    <row r="3532" spans="1:15" s="43" customFormat="1">
      <c r="A3532" s="449"/>
      <c r="B3532" s="450"/>
      <c r="C3532" s="448"/>
      <c r="D3532" s="448"/>
      <c r="E3532" s="448"/>
      <c r="G3532" s="446"/>
      <c r="H3532" s="446"/>
      <c r="L3532" s="447"/>
      <c r="M3532" s="448"/>
      <c r="N3532" s="448"/>
      <c r="O3532" s="448"/>
    </row>
    <row r="3533" spans="1:15" s="43" customFormat="1">
      <c r="A3533" s="449"/>
      <c r="B3533" s="450"/>
      <c r="C3533" s="448"/>
      <c r="D3533" s="448"/>
      <c r="E3533" s="448"/>
      <c r="G3533" s="446"/>
      <c r="H3533" s="446"/>
      <c r="L3533" s="447"/>
      <c r="M3533" s="448"/>
      <c r="N3533" s="448"/>
      <c r="O3533" s="448"/>
    </row>
    <row r="3534" spans="1:15" s="43" customFormat="1">
      <c r="A3534" s="449"/>
      <c r="B3534" s="450"/>
      <c r="C3534" s="448"/>
      <c r="D3534" s="448"/>
      <c r="E3534" s="448"/>
      <c r="G3534" s="446"/>
      <c r="H3534" s="446"/>
      <c r="L3534" s="447"/>
      <c r="M3534" s="448"/>
      <c r="N3534" s="448"/>
      <c r="O3534" s="448"/>
    </row>
    <row r="3535" spans="1:15" s="43" customFormat="1">
      <c r="A3535" s="449"/>
      <c r="B3535" s="450"/>
      <c r="C3535" s="448"/>
      <c r="D3535" s="448"/>
      <c r="E3535" s="448"/>
      <c r="G3535" s="446"/>
      <c r="H3535" s="446"/>
      <c r="L3535" s="447"/>
      <c r="M3535" s="448"/>
      <c r="N3535" s="448"/>
      <c r="O3535" s="448"/>
    </row>
    <row r="3536" spans="1:15" s="43" customFormat="1">
      <c r="A3536" s="449"/>
      <c r="B3536" s="450"/>
      <c r="C3536" s="448"/>
      <c r="D3536" s="448"/>
      <c r="E3536" s="448"/>
      <c r="G3536" s="446"/>
      <c r="H3536" s="446"/>
      <c r="L3536" s="447"/>
      <c r="M3536" s="448"/>
      <c r="N3536" s="448"/>
      <c r="O3536" s="448"/>
    </row>
    <row r="3537" spans="1:15" s="43" customFormat="1">
      <c r="A3537" s="449"/>
      <c r="B3537" s="450"/>
      <c r="C3537" s="448"/>
      <c r="D3537" s="448"/>
      <c r="E3537" s="448"/>
      <c r="G3537" s="446"/>
      <c r="H3537" s="446"/>
      <c r="L3537" s="447"/>
      <c r="M3537" s="448"/>
      <c r="N3537" s="448"/>
      <c r="O3537" s="448"/>
    </row>
    <row r="3538" spans="1:15" s="43" customFormat="1">
      <c r="A3538" s="449"/>
      <c r="B3538" s="450"/>
      <c r="C3538" s="448"/>
      <c r="D3538" s="448"/>
      <c r="E3538" s="448"/>
      <c r="G3538" s="446"/>
      <c r="H3538" s="446"/>
      <c r="L3538" s="447"/>
      <c r="M3538" s="448"/>
      <c r="N3538" s="448"/>
      <c r="O3538" s="448"/>
    </row>
    <row r="3539" spans="1:15" s="43" customFormat="1">
      <c r="A3539" s="449"/>
      <c r="B3539" s="450"/>
      <c r="C3539" s="448"/>
      <c r="D3539" s="448"/>
      <c r="E3539" s="448"/>
      <c r="G3539" s="446"/>
      <c r="H3539" s="446"/>
      <c r="L3539" s="447"/>
      <c r="M3539" s="448"/>
      <c r="N3539" s="448"/>
      <c r="O3539" s="448"/>
    </row>
    <row r="3540" spans="1:15" s="43" customFormat="1">
      <c r="A3540" s="449"/>
      <c r="B3540" s="450"/>
      <c r="C3540" s="448"/>
      <c r="D3540" s="448"/>
      <c r="E3540" s="448"/>
      <c r="G3540" s="446"/>
      <c r="H3540" s="446"/>
      <c r="L3540" s="447"/>
      <c r="M3540" s="448"/>
      <c r="N3540" s="448"/>
      <c r="O3540" s="448"/>
    </row>
    <row r="3541" spans="1:15" s="43" customFormat="1">
      <c r="A3541" s="449"/>
      <c r="B3541" s="450"/>
      <c r="C3541" s="448"/>
      <c r="D3541" s="448"/>
      <c r="E3541" s="448"/>
      <c r="G3541" s="446"/>
      <c r="H3541" s="446"/>
      <c r="L3541" s="447"/>
      <c r="M3541" s="448"/>
      <c r="N3541" s="448"/>
      <c r="O3541" s="448"/>
    </row>
    <row r="3542" spans="1:15" s="43" customFormat="1">
      <c r="A3542" s="449"/>
      <c r="B3542" s="450"/>
      <c r="C3542" s="448"/>
      <c r="D3542" s="448"/>
      <c r="E3542" s="448"/>
      <c r="G3542" s="446"/>
      <c r="H3542" s="446"/>
      <c r="L3542" s="447"/>
      <c r="M3542" s="448"/>
      <c r="N3542" s="448"/>
      <c r="O3542" s="448"/>
    </row>
    <row r="3543" spans="1:15" s="43" customFormat="1">
      <c r="A3543" s="449"/>
      <c r="B3543" s="450"/>
      <c r="C3543" s="448"/>
      <c r="D3543" s="448"/>
      <c r="E3543" s="448"/>
      <c r="G3543" s="446"/>
      <c r="H3543" s="446"/>
      <c r="L3543" s="447"/>
      <c r="M3543" s="448"/>
      <c r="N3543" s="448"/>
      <c r="O3543" s="448"/>
    </row>
    <row r="3544" spans="1:15" s="43" customFormat="1">
      <c r="A3544" s="449"/>
      <c r="B3544" s="450"/>
      <c r="C3544" s="448"/>
      <c r="D3544" s="448"/>
      <c r="E3544" s="448"/>
      <c r="G3544" s="446"/>
      <c r="H3544" s="446"/>
      <c r="L3544" s="447"/>
      <c r="M3544" s="448"/>
      <c r="N3544" s="448"/>
      <c r="O3544" s="448"/>
    </row>
    <row r="3545" spans="1:15" s="43" customFormat="1">
      <c r="A3545" s="449"/>
      <c r="B3545" s="450"/>
      <c r="C3545" s="448"/>
      <c r="D3545" s="448"/>
      <c r="E3545" s="448"/>
      <c r="G3545" s="446"/>
      <c r="H3545" s="446"/>
      <c r="L3545" s="447"/>
      <c r="M3545" s="448"/>
      <c r="N3545" s="448"/>
      <c r="O3545" s="448"/>
    </row>
    <row r="3546" spans="1:15" s="43" customFormat="1">
      <c r="A3546" s="449"/>
      <c r="B3546" s="450"/>
      <c r="C3546" s="448"/>
      <c r="D3546" s="448"/>
      <c r="E3546" s="448"/>
      <c r="G3546" s="446"/>
      <c r="H3546" s="446"/>
      <c r="L3546" s="447"/>
      <c r="M3546" s="448"/>
      <c r="N3546" s="448"/>
      <c r="O3546" s="448"/>
    </row>
    <row r="3547" spans="1:15" s="43" customFormat="1">
      <c r="A3547" s="449"/>
      <c r="B3547" s="450"/>
      <c r="C3547" s="448"/>
      <c r="D3547" s="448"/>
      <c r="E3547" s="448"/>
      <c r="G3547" s="446"/>
      <c r="H3547" s="446"/>
      <c r="L3547" s="447"/>
      <c r="M3547" s="448"/>
      <c r="N3547" s="448"/>
      <c r="O3547" s="448"/>
    </row>
    <row r="3548" spans="1:15" s="43" customFormat="1">
      <c r="A3548" s="449"/>
      <c r="B3548" s="450"/>
      <c r="C3548" s="448"/>
      <c r="D3548" s="448"/>
      <c r="E3548" s="448"/>
      <c r="G3548" s="446"/>
      <c r="H3548" s="446"/>
      <c r="L3548" s="447"/>
      <c r="M3548" s="448"/>
      <c r="N3548" s="448"/>
      <c r="O3548" s="448"/>
    </row>
    <row r="3549" spans="1:15" s="43" customFormat="1">
      <c r="A3549" s="449"/>
      <c r="B3549" s="450"/>
      <c r="C3549" s="448"/>
      <c r="D3549" s="448"/>
      <c r="E3549" s="448"/>
      <c r="G3549" s="446"/>
      <c r="H3549" s="446"/>
      <c r="L3549" s="447"/>
      <c r="M3549" s="448"/>
      <c r="N3549" s="448"/>
      <c r="O3549" s="448"/>
    </row>
    <row r="3550" spans="1:15" s="43" customFormat="1">
      <c r="A3550" s="449"/>
      <c r="B3550" s="450"/>
      <c r="C3550" s="448"/>
      <c r="D3550" s="448"/>
      <c r="E3550" s="448"/>
      <c r="G3550" s="446"/>
      <c r="H3550" s="446"/>
      <c r="L3550" s="447"/>
      <c r="M3550" s="448"/>
      <c r="N3550" s="448"/>
      <c r="O3550" s="448"/>
    </row>
    <row r="3551" spans="1:15" s="43" customFormat="1">
      <c r="A3551" s="449"/>
      <c r="B3551" s="450"/>
      <c r="C3551" s="448"/>
      <c r="D3551" s="448"/>
      <c r="E3551" s="448"/>
      <c r="G3551" s="446"/>
      <c r="H3551" s="446"/>
      <c r="L3551" s="447"/>
      <c r="M3551" s="448"/>
      <c r="N3551" s="448"/>
      <c r="O3551" s="448"/>
    </row>
    <row r="3552" spans="1:15" s="43" customFormat="1">
      <c r="A3552" s="449"/>
      <c r="B3552" s="450"/>
      <c r="C3552" s="448"/>
      <c r="D3552" s="448"/>
      <c r="E3552" s="448"/>
      <c r="G3552" s="446"/>
      <c r="H3552" s="446"/>
      <c r="L3552" s="447"/>
      <c r="M3552" s="448"/>
      <c r="N3552" s="448"/>
      <c r="O3552" s="448"/>
    </row>
    <row r="3553" spans="1:15" s="43" customFormat="1">
      <c r="A3553" s="449"/>
      <c r="B3553" s="450"/>
      <c r="C3553" s="448"/>
      <c r="D3553" s="448"/>
      <c r="E3553" s="448"/>
      <c r="G3553" s="446"/>
      <c r="H3553" s="446"/>
      <c r="L3553" s="447"/>
      <c r="M3553" s="448"/>
      <c r="N3553" s="448"/>
      <c r="O3553" s="448"/>
    </row>
    <row r="3554" spans="1:15" s="43" customFormat="1">
      <c r="A3554" s="449"/>
      <c r="B3554" s="450"/>
      <c r="C3554" s="448"/>
      <c r="D3554" s="448"/>
      <c r="E3554" s="448"/>
      <c r="G3554" s="446"/>
      <c r="H3554" s="446"/>
      <c r="L3554" s="447"/>
      <c r="M3554" s="448"/>
      <c r="N3554" s="448"/>
      <c r="O3554" s="448"/>
    </row>
    <row r="3555" spans="1:15" s="43" customFormat="1">
      <c r="A3555" s="449"/>
      <c r="B3555" s="450"/>
      <c r="C3555" s="448"/>
      <c r="D3555" s="448"/>
      <c r="E3555" s="448"/>
      <c r="G3555" s="446"/>
      <c r="H3555" s="446"/>
      <c r="L3555" s="447"/>
      <c r="M3555" s="448"/>
      <c r="N3555" s="448"/>
      <c r="O3555" s="448"/>
    </row>
    <row r="3556" spans="1:15" s="43" customFormat="1">
      <c r="A3556" s="449"/>
      <c r="B3556" s="450"/>
      <c r="C3556" s="448"/>
      <c r="D3556" s="448"/>
      <c r="E3556" s="448"/>
      <c r="G3556" s="446"/>
      <c r="H3556" s="446"/>
      <c r="L3556" s="447"/>
      <c r="M3556" s="448"/>
      <c r="N3556" s="448"/>
      <c r="O3556" s="448"/>
    </row>
    <row r="3557" spans="1:15" s="43" customFormat="1">
      <c r="A3557" s="449"/>
      <c r="B3557" s="450"/>
      <c r="C3557" s="448"/>
      <c r="D3557" s="448"/>
      <c r="E3557" s="448"/>
      <c r="G3557" s="446"/>
      <c r="H3557" s="446"/>
      <c r="L3557" s="447"/>
      <c r="M3557" s="448"/>
      <c r="N3557" s="448"/>
      <c r="O3557" s="448"/>
    </row>
    <row r="3558" spans="1:15" s="43" customFormat="1">
      <c r="A3558" s="449"/>
      <c r="B3558" s="450"/>
      <c r="C3558" s="448"/>
      <c r="D3558" s="448"/>
      <c r="E3558" s="448"/>
      <c r="G3558" s="446"/>
      <c r="H3558" s="446"/>
      <c r="L3558" s="447"/>
      <c r="M3558" s="448"/>
      <c r="N3558" s="448"/>
      <c r="O3558" s="448"/>
    </row>
    <row r="3559" spans="1:15" s="43" customFormat="1">
      <c r="A3559" s="449"/>
      <c r="B3559" s="450"/>
      <c r="C3559" s="448"/>
      <c r="D3559" s="448"/>
      <c r="E3559" s="448"/>
      <c r="G3559" s="446"/>
      <c r="H3559" s="446"/>
      <c r="L3559" s="447"/>
      <c r="M3559" s="448"/>
      <c r="N3559" s="448"/>
      <c r="O3559" s="448"/>
    </row>
    <row r="3560" spans="1:15" s="43" customFormat="1">
      <c r="A3560" s="449"/>
      <c r="B3560" s="450"/>
      <c r="C3560" s="448"/>
      <c r="D3560" s="448"/>
      <c r="E3560" s="448"/>
      <c r="G3560" s="446"/>
      <c r="H3560" s="446"/>
      <c r="L3560" s="447"/>
      <c r="M3560" s="448"/>
      <c r="N3560" s="448"/>
      <c r="O3560" s="448"/>
    </row>
    <row r="3561" spans="1:15" s="43" customFormat="1">
      <c r="A3561" s="449"/>
      <c r="B3561" s="450"/>
      <c r="C3561" s="448"/>
      <c r="D3561" s="448"/>
      <c r="E3561" s="448"/>
      <c r="G3561" s="446"/>
      <c r="H3561" s="446"/>
      <c r="L3561" s="447"/>
      <c r="M3561" s="448"/>
      <c r="N3561" s="448"/>
      <c r="O3561" s="448"/>
    </row>
    <row r="3562" spans="1:15" s="43" customFormat="1">
      <c r="A3562" s="449"/>
      <c r="B3562" s="450"/>
      <c r="C3562" s="448"/>
      <c r="D3562" s="448"/>
      <c r="E3562" s="448"/>
      <c r="G3562" s="446"/>
      <c r="H3562" s="446"/>
      <c r="L3562" s="447"/>
      <c r="M3562" s="448"/>
      <c r="N3562" s="448"/>
      <c r="O3562" s="448"/>
    </row>
    <row r="3563" spans="1:15" s="43" customFormat="1">
      <c r="A3563" s="449"/>
      <c r="B3563" s="450"/>
      <c r="C3563" s="448"/>
      <c r="D3563" s="448"/>
      <c r="E3563" s="448"/>
      <c r="G3563" s="446"/>
      <c r="H3563" s="446"/>
      <c r="L3563" s="447"/>
      <c r="M3563" s="448"/>
      <c r="N3563" s="448"/>
      <c r="O3563" s="448"/>
    </row>
    <row r="3564" spans="1:15" s="43" customFormat="1">
      <c r="A3564" s="449"/>
      <c r="B3564" s="450"/>
      <c r="C3564" s="448"/>
      <c r="D3564" s="448"/>
      <c r="E3564" s="448"/>
      <c r="G3564" s="446"/>
      <c r="H3564" s="446"/>
      <c r="L3564" s="447"/>
      <c r="M3564" s="448"/>
      <c r="N3564" s="448"/>
      <c r="O3564" s="448"/>
    </row>
    <row r="3565" spans="1:15" s="43" customFormat="1">
      <c r="A3565" s="449"/>
      <c r="B3565" s="450"/>
      <c r="C3565" s="448"/>
      <c r="D3565" s="448"/>
      <c r="E3565" s="448"/>
      <c r="G3565" s="446"/>
      <c r="H3565" s="446"/>
      <c r="L3565" s="447"/>
      <c r="M3565" s="448"/>
      <c r="N3565" s="448"/>
      <c r="O3565" s="448"/>
    </row>
    <row r="3566" spans="1:15" s="43" customFormat="1">
      <c r="A3566" s="449"/>
      <c r="B3566" s="450"/>
      <c r="C3566" s="448"/>
      <c r="D3566" s="448"/>
      <c r="E3566" s="448"/>
      <c r="G3566" s="446"/>
      <c r="H3566" s="446"/>
      <c r="L3566" s="447"/>
      <c r="M3566" s="448"/>
      <c r="N3566" s="448"/>
      <c r="O3566" s="448"/>
    </row>
    <row r="3567" spans="1:15" s="43" customFormat="1">
      <c r="A3567" s="449"/>
      <c r="B3567" s="450"/>
      <c r="C3567" s="448"/>
      <c r="D3567" s="448"/>
      <c r="E3567" s="448"/>
      <c r="G3567" s="446"/>
      <c r="H3567" s="446"/>
      <c r="L3567" s="447"/>
      <c r="M3567" s="448"/>
      <c r="N3567" s="448"/>
      <c r="O3567" s="448"/>
    </row>
    <row r="3568" spans="1:15" s="43" customFormat="1">
      <c r="A3568" s="449"/>
      <c r="B3568" s="450"/>
      <c r="C3568" s="448"/>
      <c r="D3568" s="448"/>
      <c r="E3568" s="448"/>
      <c r="G3568" s="446"/>
      <c r="H3568" s="446"/>
      <c r="L3568" s="447"/>
      <c r="M3568" s="448"/>
      <c r="N3568" s="448"/>
      <c r="O3568" s="448"/>
    </row>
    <row r="3569" spans="1:15" s="43" customFormat="1">
      <c r="A3569" s="449"/>
      <c r="B3569" s="450"/>
      <c r="C3569" s="448"/>
      <c r="D3569" s="448"/>
      <c r="E3569" s="448"/>
      <c r="G3569" s="446"/>
      <c r="H3569" s="446"/>
      <c r="L3569" s="447"/>
      <c r="M3569" s="448"/>
      <c r="N3569" s="448"/>
      <c r="O3569" s="448"/>
    </row>
    <row r="3570" spans="1:15" s="43" customFormat="1">
      <c r="A3570" s="449"/>
      <c r="B3570" s="450"/>
      <c r="C3570" s="448"/>
      <c r="D3570" s="448"/>
      <c r="E3570" s="448"/>
      <c r="G3570" s="446"/>
      <c r="H3570" s="446"/>
      <c r="L3570" s="447"/>
      <c r="M3570" s="448"/>
      <c r="N3570" s="448"/>
      <c r="O3570" s="448"/>
    </row>
    <row r="3571" spans="1:15" s="43" customFormat="1">
      <c r="A3571" s="449"/>
      <c r="B3571" s="450"/>
      <c r="C3571" s="448"/>
      <c r="D3571" s="448"/>
      <c r="E3571" s="448"/>
      <c r="G3571" s="446"/>
      <c r="H3571" s="446"/>
      <c r="L3571" s="447"/>
      <c r="M3571" s="448"/>
      <c r="N3571" s="448"/>
      <c r="O3571" s="448"/>
    </row>
    <row r="3572" spans="1:15" s="43" customFormat="1">
      <c r="A3572" s="449"/>
      <c r="B3572" s="450"/>
      <c r="C3572" s="448"/>
      <c r="D3572" s="448"/>
      <c r="E3572" s="448"/>
      <c r="G3572" s="446"/>
      <c r="H3572" s="446"/>
      <c r="L3572" s="447"/>
      <c r="M3572" s="448"/>
      <c r="N3572" s="448"/>
      <c r="O3572" s="448"/>
    </row>
    <row r="3573" spans="1:15" s="43" customFormat="1">
      <c r="A3573" s="449"/>
      <c r="B3573" s="450"/>
      <c r="C3573" s="448"/>
      <c r="D3573" s="448"/>
      <c r="E3573" s="448"/>
      <c r="G3573" s="446"/>
      <c r="H3573" s="446"/>
      <c r="L3573" s="447"/>
      <c r="M3573" s="448"/>
      <c r="N3573" s="448"/>
      <c r="O3573" s="448"/>
    </row>
    <row r="3574" spans="1:15" s="43" customFormat="1">
      <c r="A3574" s="449"/>
      <c r="B3574" s="450"/>
      <c r="C3574" s="448"/>
      <c r="D3574" s="448"/>
      <c r="E3574" s="448"/>
      <c r="G3574" s="446"/>
      <c r="H3574" s="446"/>
      <c r="L3574" s="447"/>
      <c r="M3574" s="448"/>
      <c r="N3574" s="448"/>
      <c r="O3574" s="448"/>
    </row>
    <row r="3575" spans="1:15" s="43" customFormat="1">
      <c r="A3575" s="449"/>
      <c r="B3575" s="450"/>
      <c r="C3575" s="448"/>
      <c r="D3575" s="448"/>
      <c r="E3575" s="448"/>
      <c r="G3575" s="446"/>
      <c r="H3575" s="446"/>
      <c r="L3575" s="447"/>
      <c r="M3575" s="448"/>
      <c r="N3575" s="448"/>
      <c r="O3575" s="448"/>
    </row>
    <row r="3576" spans="1:15" s="43" customFormat="1">
      <c r="A3576" s="449"/>
      <c r="B3576" s="450"/>
      <c r="C3576" s="448"/>
      <c r="D3576" s="448"/>
      <c r="E3576" s="448"/>
      <c r="G3576" s="446"/>
      <c r="H3576" s="446"/>
      <c r="L3576" s="447"/>
      <c r="M3576" s="448"/>
      <c r="N3576" s="448"/>
      <c r="O3576" s="448"/>
    </row>
    <row r="3577" spans="1:15" s="43" customFormat="1">
      <c r="A3577" s="449"/>
      <c r="B3577" s="450"/>
      <c r="C3577" s="448"/>
      <c r="D3577" s="448"/>
      <c r="E3577" s="448"/>
      <c r="G3577" s="446"/>
      <c r="H3577" s="446"/>
      <c r="L3577" s="447"/>
      <c r="M3577" s="448"/>
      <c r="N3577" s="448"/>
      <c r="O3577" s="448"/>
    </row>
    <row r="3578" spans="1:15" s="43" customFormat="1">
      <c r="A3578" s="449"/>
      <c r="B3578" s="450"/>
      <c r="C3578" s="448"/>
      <c r="D3578" s="448"/>
      <c r="E3578" s="448"/>
      <c r="G3578" s="446"/>
      <c r="H3578" s="446"/>
      <c r="L3578" s="447"/>
      <c r="M3578" s="448"/>
      <c r="N3578" s="448"/>
      <c r="O3578" s="448"/>
    </row>
    <row r="3579" spans="1:15" s="43" customFormat="1">
      <c r="A3579" s="449"/>
      <c r="B3579" s="450"/>
      <c r="C3579" s="448"/>
      <c r="D3579" s="448"/>
      <c r="E3579" s="448"/>
      <c r="G3579" s="446"/>
      <c r="H3579" s="446"/>
      <c r="L3579" s="447"/>
      <c r="M3579" s="448"/>
      <c r="N3579" s="448"/>
      <c r="O3579" s="448"/>
    </row>
    <row r="3580" spans="1:15" s="43" customFormat="1">
      <c r="A3580" s="449"/>
      <c r="B3580" s="450"/>
      <c r="C3580" s="448"/>
      <c r="D3580" s="448"/>
      <c r="E3580" s="448"/>
      <c r="G3580" s="446"/>
      <c r="H3580" s="446"/>
      <c r="L3580" s="447"/>
      <c r="M3580" s="448"/>
      <c r="N3580" s="448"/>
      <c r="O3580" s="448"/>
    </row>
    <row r="3581" spans="1:15" s="43" customFormat="1">
      <c r="A3581" s="449"/>
      <c r="B3581" s="450"/>
      <c r="C3581" s="448"/>
      <c r="D3581" s="448"/>
      <c r="E3581" s="448"/>
      <c r="G3581" s="446"/>
      <c r="H3581" s="446"/>
      <c r="L3581" s="447"/>
      <c r="M3581" s="448"/>
      <c r="N3581" s="448"/>
      <c r="O3581" s="448"/>
    </row>
    <row r="3582" spans="1:15" s="43" customFormat="1">
      <c r="A3582" s="449"/>
      <c r="B3582" s="450"/>
      <c r="C3582" s="448"/>
      <c r="D3582" s="448"/>
      <c r="E3582" s="448"/>
      <c r="G3582" s="446"/>
      <c r="H3582" s="446"/>
      <c r="L3582" s="447"/>
      <c r="M3582" s="448"/>
      <c r="N3582" s="448"/>
      <c r="O3582" s="448"/>
    </row>
    <row r="3583" spans="1:15" s="43" customFormat="1">
      <c r="A3583" s="449"/>
      <c r="B3583" s="450"/>
      <c r="C3583" s="448"/>
      <c r="D3583" s="448"/>
      <c r="E3583" s="448"/>
      <c r="G3583" s="446"/>
      <c r="H3583" s="446"/>
      <c r="L3583" s="447"/>
      <c r="M3583" s="448"/>
      <c r="N3583" s="448"/>
      <c r="O3583" s="448"/>
    </row>
    <row r="3584" spans="1:15" s="43" customFormat="1">
      <c r="A3584" s="449"/>
      <c r="B3584" s="450"/>
      <c r="C3584" s="448"/>
      <c r="D3584" s="448"/>
      <c r="E3584" s="448"/>
      <c r="G3584" s="446"/>
      <c r="H3584" s="446"/>
      <c r="L3584" s="447"/>
      <c r="M3584" s="448"/>
      <c r="N3584" s="448"/>
      <c r="O3584" s="448"/>
    </row>
    <row r="3585" spans="1:15" s="43" customFormat="1">
      <c r="A3585" s="449"/>
      <c r="B3585" s="450"/>
      <c r="C3585" s="448"/>
      <c r="D3585" s="448"/>
      <c r="E3585" s="448"/>
      <c r="G3585" s="446"/>
      <c r="H3585" s="446"/>
      <c r="L3585" s="447"/>
      <c r="M3585" s="448"/>
      <c r="N3585" s="448"/>
      <c r="O3585" s="448"/>
    </row>
    <row r="3586" spans="1:15" s="43" customFormat="1">
      <c r="A3586" s="449"/>
      <c r="B3586" s="450"/>
      <c r="C3586" s="448"/>
      <c r="D3586" s="448"/>
      <c r="E3586" s="448"/>
      <c r="G3586" s="446"/>
      <c r="H3586" s="446"/>
      <c r="L3586" s="447"/>
      <c r="M3586" s="448"/>
      <c r="N3586" s="448"/>
      <c r="O3586" s="448"/>
    </row>
    <row r="3587" spans="1:15" s="43" customFormat="1">
      <c r="A3587" s="449"/>
      <c r="B3587" s="450"/>
      <c r="C3587" s="448"/>
      <c r="D3587" s="448"/>
      <c r="E3587" s="448"/>
      <c r="G3587" s="446"/>
      <c r="H3587" s="446"/>
      <c r="L3587" s="447"/>
      <c r="M3587" s="448"/>
      <c r="N3587" s="448"/>
      <c r="O3587" s="448"/>
    </row>
    <row r="3588" spans="1:15" s="43" customFormat="1">
      <c r="A3588" s="449"/>
      <c r="B3588" s="450"/>
      <c r="C3588" s="448"/>
      <c r="D3588" s="448"/>
      <c r="E3588" s="448"/>
      <c r="G3588" s="446"/>
      <c r="H3588" s="446"/>
      <c r="L3588" s="447"/>
      <c r="M3588" s="448"/>
      <c r="N3588" s="448"/>
      <c r="O3588" s="448"/>
    </row>
    <row r="3589" spans="1:15" s="43" customFormat="1">
      <c r="A3589" s="449"/>
      <c r="B3589" s="450"/>
      <c r="C3589" s="448"/>
      <c r="D3589" s="448"/>
      <c r="E3589" s="448"/>
      <c r="G3589" s="446"/>
      <c r="H3589" s="446"/>
      <c r="L3589" s="447"/>
      <c r="M3589" s="448"/>
      <c r="N3589" s="448"/>
      <c r="O3589" s="448"/>
    </row>
    <row r="3590" spans="1:15" s="43" customFormat="1">
      <c r="A3590" s="449"/>
      <c r="B3590" s="450"/>
      <c r="C3590" s="448"/>
      <c r="D3590" s="448"/>
      <c r="E3590" s="448"/>
      <c r="G3590" s="446"/>
      <c r="H3590" s="446"/>
      <c r="L3590" s="447"/>
      <c r="M3590" s="448"/>
      <c r="N3590" s="448"/>
      <c r="O3590" s="448"/>
    </row>
    <row r="3591" spans="1:15" s="43" customFormat="1">
      <c r="A3591" s="449"/>
      <c r="B3591" s="450"/>
      <c r="C3591" s="448"/>
      <c r="D3591" s="448"/>
      <c r="E3591" s="448"/>
      <c r="G3591" s="446"/>
      <c r="H3591" s="446"/>
      <c r="L3591" s="447"/>
      <c r="M3591" s="448"/>
      <c r="N3591" s="448"/>
      <c r="O3591" s="448"/>
    </row>
    <row r="3592" spans="1:15" s="43" customFormat="1">
      <c r="A3592" s="449"/>
      <c r="B3592" s="450"/>
      <c r="C3592" s="448"/>
      <c r="D3592" s="448"/>
      <c r="E3592" s="448"/>
      <c r="G3592" s="446"/>
      <c r="H3592" s="446"/>
      <c r="L3592" s="447"/>
      <c r="M3592" s="448"/>
      <c r="N3592" s="448"/>
      <c r="O3592" s="448"/>
    </row>
    <row r="3593" spans="1:15" s="43" customFormat="1">
      <c r="A3593" s="449"/>
      <c r="B3593" s="450"/>
      <c r="C3593" s="448"/>
      <c r="D3593" s="448"/>
      <c r="E3593" s="448"/>
      <c r="G3593" s="446"/>
      <c r="H3593" s="446"/>
      <c r="L3593" s="447"/>
      <c r="M3593" s="448"/>
      <c r="N3593" s="448"/>
      <c r="O3593" s="448"/>
    </row>
    <row r="3594" spans="1:15" s="43" customFormat="1">
      <c r="A3594" s="449"/>
      <c r="B3594" s="450"/>
      <c r="C3594" s="448"/>
      <c r="D3594" s="448"/>
      <c r="E3594" s="448"/>
      <c r="G3594" s="446"/>
      <c r="H3594" s="446"/>
      <c r="L3594" s="447"/>
      <c r="M3594" s="448"/>
      <c r="N3594" s="448"/>
      <c r="O3594" s="448"/>
    </row>
    <row r="3595" spans="1:15" s="43" customFormat="1">
      <c r="A3595" s="449"/>
      <c r="B3595" s="450"/>
      <c r="C3595" s="448"/>
      <c r="D3595" s="448"/>
      <c r="E3595" s="448"/>
      <c r="G3595" s="446"/>
      <c r="H3595" s="446"/>
      <c r="L3595" s="447"/>
      <c r="M3595" s="448"/>
      <c r="N3595" s="448"/>
      <c r="O3595" s="448"/>
    </row>
    <row r="3596" spans="1:15" s="43" customFormat="1">
      <c r="A3596" s="449"/>
      <c r="B3596" s="450"/>
      <c r="C3596" s="448"/>
      <c r="D3596" s="448"/>
      <c r="E3596" s="448"/>
      <c r="G3596" s="446"/>
      <c r="H3596" s="446"/>
      <c r="L3596" s="447"/>
      <c r="M3596" s="448"/>
      <c r="N3596" s="448"/>
      <c r="O3596" s="448"/>
    </row>
    <row r="3597" spans="1:15" s="43" customFormat="1">
      <c r="A3597" s="449"/>
      <c r="B3597" s="450"/>
      <c r="C3597" s="448"/>
      <c r="D3597" s="448"/>
      <c r="E3597" s="448"/>
      <c r="G3597" s="446"/>
      <c r="H3597" s="446"/>
      <c r="L3597" s="447"/>
      <c r="M3597" s="448"/>
      <c r="N3597" s="448"/>
      <c r="O3597" s="448"/>
    </row>
    <row r="3598" spans="1:15" s="43" customFormat="1">
      <c r="A3598" s="449"/>
      <c r="B3598" s="450"/>
      <c r="C3598" s="448"/>
      <c r="D3598" s="448"/>
      <c r="E3598" s="448"/>
      <c r="G3598" s="446"/>
      <c r="H3598" s="446"/>
      <c r="L3598" s="447"/>
      <c r="M3598" s="448"/>
      <c r="N3598" s="448"/>
      <c r="O3598" s="448"/>
    </row>
    <row r="3599" spans="1:15" s="43" customFormat="1">
      <c r="A3599" s="449"/>
      <c r="B3599" s="450"/>
      <c r="C3599" s="448"/>
      <c r="D3599" s="448"/>
      <c r="E3599" s="448"/>
      <c r="G3599" s="446"/>
      <c r="H3599" s="446"/>
      <c r="L3599" s="447"/>
      <c r="M3599" s="448"/>
      <c r="N3599" s="448"/>
      <c r="O3599" s="448"/>
    </row>
    <row r="3600" spans="1:15" s="43" customFormat="1">
      <c r="A3600" s="449"/>
      <c r="B3600" s="450"/>
      <c r="C3600" s="448"/>
      <c r="D3600" s="448"/>
      <c r="E3600" s="448"/>
      <c r="G3600" s="446"/>
      <c r="H3600" s="446"/>
      <c r="L3600" s="447"/>
      <c r="M3600" s="448"/>
      <c r="N3600" s="448"/>
      <c r="O3600" s="448"/>
    </row>
    <row r="3601" spans="1:15" s="43" customFormat="1">
      <c r="A3601" s="449"/>
      <c r="B3601" s="450"/>
      <c r="C3601" s="448"/>
      <c r="D3601" s="448"/>
      <c r="E3601" s="448"/>
      <c r="G3601" s="446"/>
      <c r="H3601" s="446"/>
      <c r="L3601" s="447"/>
      <c r="M3601" s="448"/>
      <c r="N3601" s="448"/>
      <c r="O3601" s="448"/>
    </row>
    <row r="3602" spans="1:15" s="43" customFormat="1">
      <c r="A3602" s="449"/>
      <c r="B3602" s="450"/>
      <c r="C3602" s="448"/>
      <c r="D3602" s="448"/>
      <c r="E3602" s="448"/>
      <c r="G3602" s="446"/>
      <c r="H3602" s="446"/>
      <c r="L3602" s="447"/>
      <c r="M3602" s="448"/>
      <c r="N3602" s="448"/>
      <c r="O3602" s="448"/>
    </row>
    <row r="3603" spans="1:15" s="43" customFormat="1">
      <c r="A3603" s="449"/>
      <c r="B3603" s="450"/>
      <c r="C3603" s="448"/>
      <c r="D3603" s="448"/>
      <c r="E3603" s="448"/>
      <c r="G3603" s="446"/>
      <c r="H3603" s="446"/>
      <c r="L3603" s="447"/>
      <c r="M3603" s="448"/>
      <c r="N3603" s="448"/>
      <c r="O3603" s="448"/>
    </row>
    <row r="3604" spans="1:15" s="43" customFormat="1">
      <c r="A3604" s="449"/>
      <c r="B3604" s="450"/>
      <c r="C3604" s="448"/>
      <c r="D3604" s="448"/>
      <c r="E3604" s="448"/>
      <c r="G3604" s="446"/>
      <c r="H3604" s="446"/>
      <c r="L3604" s="447"/>
      <c r="M3604" s="448"/>
      <c r="N3604" s="448"/>
      <c r="O3604" s="448"/>
    </row>
    <row r="3605" spans="1:15" s="43" customFormat="1">
      <c r="A3605" s="449"/>
      <c r="B3605" s="450"/>
      <c r="C3605" s="448"/>
      <c r="D3605" s="448"/>
      <c r="E3605" s="448"/>
      <c r="G3605" s="446"/>
      <c r="H3605" s="446"/>
      <c r="L3605" s="447"/>
      <c r="M3605" s="448"/>
      <c r="N3605" s="448"/>
      <c r="O3605" s="448"/>
    </row>
    <row r="3606" spans="1:15" s="43" customFormat="1">
      <c r="A3606" s="449"/>
      <c r="B3606" s="450"/>
      <c r="C3606" s="448"/>
      <c r="D3606" s="448"/>
      <c r="E3606" s="448"/>
      <c r="G3606" s="446"/>
      <c r="H3606" s="446"/>
      <c r="L3606" s="447"/>
      <c r="M3606" s="448"/>
      <c r="N3606" s="448"/>
      <c r="O3606" s="448"/>
    </row>
    <row r="3607" spans="1:15" s="43" customFormat="1">
      <c r="A3607" s="449"/>
      <c r="B3607" s="450"/>
      <c r="C3607" s="448"/>
      <c r="D3607" s="448"/>
      <c r="E3607" s="448"/>
      <c r="G3607" s="446"/>
      <c r="H3607" s="446"/>
      <c r="L3607" s="447"/>
      <c r="M3607" s="448"/>
      <c r="N3607" s="448"/>
      <c r="O3607" s="448"/>
    </row>
    <row r="3608" spans="1:15" s="43" customFormat="1">
      <c r="A3608" s="449"/>
      <c r="B3608" s="450"/>
      <c r="C3608" s="448"/>
      <c r="D3608" s="448"/>
      <c r="E3608" s="448"/>
      <c r="G3608" s="446"/>
      <c r="H3608" s="446"/>
      <c r="L3608" s="447"/>
      <c r="M3608" s="448"/>
      <c r="N3608" s="448"/>
      <c r="O3608" s="448"/>
    </row>
    <row r="3609" spans="1:15" s="43" customFormat="1">
      <c r="A3609" s="449"/>
      <c r="B3609" s="450"/>
      <c r="C3609" s="448"/>
      <c r="D3609" s="448"/>
      <c r="E3609" s="448"/>
      <c r="G3609" s="446"/>
      <c r="H3609" s="446"/>
      <c r="L3609" s="447"/>
      <c r="M3609" s="448"/>
      <c r="N3609" s="448"/>
      <c r="O3609" s="448"/>
    </row>
    <row r="3610" spans="1:15" s="43" customFormat="1">
      <c r="A3610" s="449"/>
      <c r="B3610" s="450"/>
      <c r="C3610" s="448"/>
      <c r="D3610" s="448"/>
      <c r="E3610" s="448"/>
      <c r="G3610" s="446"/>
      <c r="H3610" s="446"/>
      <c r="L3610" s="447"/>
      <c r="M3610" s="448"/>
      <c r="N3610" s="448"/>
      <c r="O3610" s="448"/>
    </row>
    <row r="3611" spans="1:15" s="43" customFormat="1">
      <c r="A3611" s="449"/>
      <c r="B3611" s="450"/>
      <c r="C3611" s="448"/>
      <c r="D3611" s="448"/>
      <c r="E3611" s="448"/>
      <c r="G3611" s="446"/>
      <c r="H3611" s="446"/>
      <c r="L3611" s="447"/>
      <c r="M3611" s="448"/>
      <c r="N3611" s="448"/>
      <c r="O3611" s="448"/>
    </row>
    <row r="3612" spans="1:15" s="43" customFormat="1">
      <c r="A3612" s="449"/>
      <c r="B3612" s="450"/>
      <c r="C3612" s="448"/>
      <c r="D3612" s="448"/>
      <c r="E3612" s="448"/>
      <c r="G3612" s="446"/>
      <c r="H3612" s="446"/>
      <c r="L3612" s="447"/>
      <c r="M3612" s="448"/>
      <c r="N3612" s="448"/>
      <c r="O3612" s="448"/>
    </row>
    <row r="3613" spans="1:15" s="43" customFormat="1">
      <c r="A3613" s="449"/>
      <c r="B3613" s="450"/>
      <c r="C3613" s="448"/>
      <c r="D3613" s="448"/>
      <c r="E3613" s="448"/>
      <c r="G3613" s="446"/>
      <c r="H3613" s="446"/>
      <c r="L3613" s="447"/>
      <c r="M3613" s="448"/>
      <c r="N3613" s="448"/>
      <c r="O3613" s="448"/>
    </row>
    <row r="3614" spans="1:15" s="43" customFormat="1">
      <c r="A3614" s="449"/>
      <c r="B3614" s="450"/>
      <c r="C3614" s="448"/>
      <c r="D3614" s="448"/>
      <c r="E3614" s="448"/>
      <c r="G3614" s="446"/>
      <c r="H3614" s="446"/>
      <c r="L3614" s="447"/>
      <c r="M3614" s="448"/>
      <c r="N3614" s="448"/>
      <c r="O3614" s="448"/>
    </row>
    <row r="3615" spans="1:15" s="43" customFormat="1">
      <c r="A3615" s="449"/>
      <c r="B3615" s="450"/>
      <c r="C3615" s="448"/>
      <c r="D3615" s="448"/>
      <c r="E3615" s="448"/>
      <c r="G3615" s="446"/>
      <c r="H3615" s="446"/>
      <c r="L3615" s="447"/>
      <c r="M3615" s="448"/>
      <c r="N3615" s="448"/>
      <c r="O3615" s="448"/>
    </row>
    <row r="3616" spans="1:15" s="43" customFormat="1">
      <c r="A3616" s="449"/>
      <c r="B3616" s="450"/>
      <c r="C3616" s="448"/>
      <c r="D3616" s="448"/>
      <c r="E3616" s="448"/>
      <c r="G3616" s="446"/>
      <c r="H3616" s="446"/>
      <c r="L3616" s="447"/>
      <c r="M3616" s="448"/>
      <c r="N3616" s="448"/>
      <c r="O3616" s="448"/>
    </row>
    <row r="3617" spans="1:15" s="43" customFormat="1">
      <c r="A3617" s="449"/>
      <c r="B3617" s="450"/>
      <c r="C3617" s="448"/>
      <c r="D3617" s="448"/>
      <c r="E3617" s="448"/>
      <c r="G3617" s="446"/>
      <c r="H3617" s="446"/>
      <c r="L3617" s="447"/>
      <c r="M3617" s="448"/>
      <c r="N3617" s="448"/>
      <c r="O3617" s="448"/>
    </row>
    <row r="3618" spans="1:15" s="43" customFormat="1">
      <c r="A3618" s="449"/>
      <c r="B3618" s="450"/>
      <c r="C3618" s="448"/>
      <c r="D3618" s="448"/>
      <c r="E3618" s="448"/>
      <c r="G3618" s="446"/>
      <c r="H3618" s="446"/>
      <c r="L3618" s="447"/>
      <c r="M3618" s="448"/>
      <c r="N3618" s="448"/>
      <c r="O3618" s="448"/>
    </row>
    <row r="3619" spans="1:15" s="43" customFormat="1">
      <c r="A3619" s="449"/>
      <c r="B3619" s="450"/>
      <c r="C3619" s="448"/>
      <c r="D3619" s="448"/>
      <c r="E3619" s="448"/>
      <c r="G3619" s="446"/>
      <c r="H3619" s="446"/>
      <c r="L3619" s="447"/>
      <c r="M3619" s="448"/>
      <c r="N3619" s="448"/>
      <c r="O3619" s="448"/>
    </row>
    <row r="3620" spans="1:15" s="43" customFormat="1">
      <c r="A3620" s="449"/>
      <c r="B3620" s="450"/>
      <c r="C3620" s="448"/>
      <c r="D3620" s="448"/>
      <c r="E3620" s="448"/>
      <c r="G3620" s="446"/>
      <c r="H3620" s="446"/>
      <c r="L3620" s="447"/>
      <c r="M3620" s="448"/>
      <c r="N3620" s="448"/>
      <c r="O3620" s="448"/>
    </row>
    <row r="3621" spans="1:15" s="43" customFormat="1">
      <c r="A3621" s="449"/>
      <c r="B3621" s="450"/>
      <c r="C3621" s="448"/>
      <c r="D3621" s="448"/>
      <c r="E3621" s="448"/>
      <c r="G3621" s="446"/>
      <c r="H3621" s="446"/>
      <c r="L3621" s="447"/>
      <c r="M3621" s="448"/>
      <c r="N3621" s="448"/>
      <c r="O3621" s="448"/>
    </row>
    <row r="3622" spans="1:15" s="43" customFormat="1">
      <c r="A3622" s="449"/>
      <c r="B3622" s="450"/>
      <c r="C3622" s="448"/>
      <c r="D3622" s="448"/>
      <c r="E3622" s="448"/>
      <c r="G3622" s="446"/>
      <c r="H3622" s="446"/>
      <c r="L3622" s="447"/>
      <c r="M3622" s="448"/>
      <c r="N3622" s="448"/>
      <c r="O3622" s="448"/>
    </row>
    <row r="3623" spans="1:15" s="43" customFormat="1">
      <c r="A3623" s="449"/>
      <c r="B3623" s="450"/>
      <c r="C3623" s="448"/>
      <c r="D3623" s="448"/>
      <c r="E3623" s="448"/>
      <c r="G3623" s="446"/>
      <c r="H3623" s="446"/>
      <c r="L3623" s="447"/>
      <c r="M3623" s="448"/>
      <c r="N3623" s="448"/>
      <c r="O3623" s="448"/>
    </row>
    <row r="3624" spans="1:15" s="43" customFormat="1">
      <c r="A3624" s="449"/>
      <c r="B3624" s="450"/>
      <c r="C3624" s="448"/>
      <c r="D3624" s="448"/>
      <c r="E3624" s="448"/>
      <c r="G3624" s="446"/>
      <c r="H3624" s="446"/>
      <c r="L3624" s="447"/>
      <c r="M3624" s="448"/>
      <c r="N3624" s="448"/>
      <c r="O3624" s="448"/>
    </row>
    <row r="3625" spans="1:15" s="43" customFormat="1">
      <c r="A3625" s="449"/>
      <c r="B3625" s="450"/>
      <c r="C3625" s="448"/>
      <c r="D3625" s="448"/>
      <c r="E3625" s="448"/>
      <c r="G3625" s="446"/>
      <c r="H3625" s="446"/>
      <c r="L3625" s="447"/>
      <c r="M3625" s="448"/>
      <c r="N3625" s="448"/>
      <c r="O3625" s="448"/>
    </row>
    <row r="3626" spans="1:15" s="43" customFormat="1">
      <c r="A3626" s="449"/>
      <c r="B3626" s="450"/>
      <c r="C3626" s="448"/>
      <c r="D3626" s="448"/>
      <c r="E3626" s="448"/>
      <c r="G3626" s="446"/>
      <c r="H3626" s="446"/>
      <c r="L3626" s="447"/>
      <c r="M3626" s="448"/>
      <c r="N3626" s="448"/>
      <c r="O3626" s="448"/>
    </row>
    <row r="3627" spans="1:15" s="43" customFormat="1">
      <c r="A3627" s="449"/>
      <c r="B3627" s="450"/>
      <c r="C3627" s="448"/>
      <c r="D3627" s="448"/>
      <c r="E3627" s="448"/>
      <c r="G3627" s="446"/>
      <c r="H3627" s="446"/>
      <c r="L3627" s="447"/>
      <c r="M3627" s="448"/>
      <c r="N3627" s="448"/>
      <c r="O3627" s="448"/>
    </row>
    <row r="3628" spans="1:15" s="43" customFormat="1">
      <c r="A3628" s="449"/>
      <c r="B3628" s="450"/>
      <c r="C3628" s="448"/>
      <c r="D3628" s="448"/>
      <c r="E3628" s="448"/>
      <c r="G3628" s="446"/>
      <c r="H3628" s="446"/>
      <c r="L3628" s="447"/>
      <c r="M3628" s="448"/>
      <c r="N3628" s="448"/>
      <c r="O3628" s="448"/>
    </row>
    <row r="3629" spans="1:15" s="43" customFormat="1">
      <c r="A3629" s="449"/>
      <c r="B3629" s="450"/>
      <c r="C3629" s="448"/>
      <c r="D3629" s="448"/>
      <c r="E3629" s="448"/>
      <c r="G3629" s="446"/>
      <c r="H3629" s="446"/>
      <c r="L3629" s="447"/>
      <c r="M3629" s="448"/>
      <c r="N3629" s="448"/>
      <c r="O3629" s="448"/>
    </row>
    <row r="3630" spans="1:15" s="43" customFormat="1">
      <c r="A3630" s="449"/>
      <c r="B3630" s="450"/>
      <c r="C3630" s="448"/>
      <c r="D3630" s="448"/>
      <c r="E3630" s="448"/>
      <c r="G3630" s="446"/>
      <c r="H3630" s="446"/>
      <c r="L3630" s="447"/>
      <c r="M3630" s="448"/>
      <c r="N3630" s="448"/>
      <c r="O3630" s="448"/>
    </row>
    <row r="3631" spans="1:15" s="43" customFormat="1">
      <c r="A3631" s="449"/>
      <c r="B3631" s="450"/>
      <c r="C3631" s="448"/>
      <c r="D3631" s="448"/>
      <c r="E3631" s="448"/>
      <c r="G3631" s="446"/>
      <c r="H3631" s="446"/>
      <c r="L3631" s="447"/>
      <c r="M3631" s="448"/>
      <c r="N3631" s="448"/>
      <c r="O3631" s="448"/>
    </row>
    <row r="3632" spans="1:15" s="43" customFormat="1">
      <c r="A3632" s="449"/>
      <c r="B3632" s="450"/>
      <c r="C3632" s="448"/>
      <c r="D3632" s="448"/>
      <c r="E3632" s="448"/>
      <c r="G3632" s="446"/>
      <c r="H3632" s="446"/>
      <c r="L3632" s="447"/>
      <c r="M3632" s="448"/>
      <c r="N3632" s="448"/>
      <c r="O3632" s="448"/>
    </row>
    <row r="3633" spans="1:15" s="43" customFormat="1">
      <c r="A3633" s="449"/>
      <c r="B3633" s="450"/>
      <c r="C3633" s="448"/>
      <c r="D3633" s="448"/>
      <c r="E3633" s="448"/>
      <c r="G3633" s="446"/>
      <c r="H3633" s="446"/>
      <c r="L3633" s="447"/>
      <c r="M3633" s="448"/>
      <c r="N3633" s="448"/>
      <c r="O3633" s="448"/>
    </row>
    <row r="3634" spans="1:15" s="43" customFormat="1">
      <c r="A3634" s="449"/>
      <c r="B3634" s="450"/>
      <c r="C3634" s="448"/>
      <c r="D3634" s="448"/>
      <c r="E3634" s="448"/>
      <c r="G3634" s="446"/>
      <c r="H3634" s="446"/>
      <c r="L3634" s="447"/>
      <c r="M3634" s="448"/>
      <c r="N3634" s="448"/>
      <c r="O3634" s="448"/>
    </row>
    <row r="3635" spans="1:15" s="43" customFormat="1">
      <c r="A3635" s="449"/>
      <c r="B3635" s="450"/>
      <c r="C3635" s="448"/>
      <c r="D3635" s="448"/>
      <c r="E3635" s="448"/>
      <c r="G3635" s="446"/>
      <c r="H3635" s="446"/>
      <c r="L3635" s="447"/>
      <c r="M3635" s="448"/>
      <c r="N3635" s="448"/>
      <c r="O3635" s="448"/>
    </row>
    <row r="3636" spans="1:15" s="43" customFormat="1">
      <c r="A3636" s="449"/>
      <c r="B3636" s="450"/>
      <c r="C3636" s="448"/>
      <c r="D3636" s="448"/>
      <c r="E3636" s="448"/>
      <c r="G3636" s="446"/>
      <c r="H3636" s="446"/>
      <c r="L3636" s="447"/>
      <c r="M3636" s="448"/>
      <c r="N3636" s="448"/>
      <c r="O3636" s="448"/>
    </row>
    <row r="3637" spans="1:15" s="43" customFormat="1">
      <c r="A3637" s="449"/>
      <c r="B3637" s="450"/>
      <c r="C3637" s="448"/>
      <c r="D3637" s="448"/>
      <c r="E3637" s="448"/>
      <c r="G3637" s="446"/>
      <c r="H3637" s="446"/>
      <c r="L3637" s="447"/>
      <c r="M3637" s="448"/>
      <c r="N3637" s="448"/>
      <c r="O3637" s="448"/>
    </row>
    <row r="3638" spans="1:15" s="43" customFormat="1">
      <c r="A3638" s="449"/>
      <c r="B3638" s="450"/>
      <c r="C3638" s="448"/>
      <c r="D3638" s="448"/>
      <c r="E3638" s="448"/>
      <c r="G3638" s="446"/>
      <c r="H3638" s="446"/>
      <c r="L3638" s="447"/>
      <c r="M3638" s="448"/>
      <c r="N3638" s="448"/>
      <c r="O3638" s="448"/>
    </row>
    <row r="3639" spans="1:15" s="43" customFormat="1">
      <c r="A3639" s="449"/>
      <c r="B3639" s="450"/>
      <c r="C3639" s="448"/>
      <c r="D3639" s="448"/>
      <c r="E3639" s="448"/>
      <c r="G3639" s="446"/>
      <c r="H3639" s="446"/>
      <c r="L3639" s="447"/>
      <c r="M3639" s="448"/>
      <c r="N3639" s="448"/>
      <c r="O3639" s="448"/>
    </row>
    <row r="3640" spans="1:15" s="43" customFormat="1">
      <c r="A3640" s="449"/>
      <c r="B3640" s="450"/>
      <c r="C3640" s="448"/>
      <c r="D3640" s="448"/>
      <c r="E3640" s="448"/>
      <c r="G3640" s="446"/>
      <c r="H3640" s="446"/>
      <c r="L3640" s="447"/>
      <c r="M3640" s="448"/>
      <c r="N3640" s="448"/>
      <c r="O3640" s="448"/>
    </row>
    <row r="3641" spans="1:15" s="43" customFormat="1">
      <c r="A3641" s="449"/>
      <c r="B3641" s="450"/>
      <c r="C3641" s="448"/>
      <c r="D3641" s="448"/>
      <c r="E3641" s="448"/>
      <c r="G3641" s="446"/>
      <c r="H3641" s="446"/>
      <c r="L3641" s="447"/>
      <c r="M3641" s="448"/>
      <c r="N3641" s="448"/>
      <c r="O3641" s="448"/>
    </row>
    <row r="3642" spans="1:15" s="43" customFormat="1">
      <c r="A3642" s="449"/>
      <c r="B3642" s="450"/>
      <c r="C3642" s="448"/>
      <c r="D3642" s="448"/>
      <c r="E3642" s="448"/>
      <c r="G3642" s="446"/>
      <c r="H3642" s="446"/>
      <c r="L3642" s="447"/>
      <c r="M3642" s="448"/>
      <c r="N3642" s="448"/>
      <c r="O3642" s="448"/>
    </row>
    <row r="3643" spans="1:15" s="43" customFormat="1">
      <c r="A3643" s="449"/>
      <c r="B3643" s="450"/>
      <c r="C3643" s="448"/>
      <c r="D3643" s="448"/>
      <c r="E3643" s="448"/>
      <c r="G3643" s="446"/>
      <c r="H3643" s="446"/>
      <c r="L3643" s="447"/>
      <c r="M3643" s="448"/>
      <c r="N3643" s="448"/>
      <c r="O3643" s="448"/>
    </row>
    <row r="3644" spans="1:15" s="43" customFormat="1">
      <c r="A3644" s="449"/>
      <c r="B3644" s="450"/>
      <c r="C3644" s="448"/>
      <c r="D3644" s="448"/>
      <c r="E3644" s="448"/>
      <c r="G3644" s="446"/>
      <c r="H3644" s="446"/>
      <c r="L3644" s="447"/>
      <c r="M3644" s="448"/>
      <c r="N3644" s="448"/>
      <c r="O3644" s="448"/>
    </row>
    <row r="3645" spans="1:15" s="43" customFormat="1">
      <c r="A3645" s="449"/>
      <c r="B3645" s="450"/>
      <c r="C3645" s="448"/>
      <c r="D3645" s="448"/>
      <c r="E3645" s="448"/>
      <c r="G3645" s="446"/>
      <c r="H3645" s="446"/>
      <c r="L3645" s="447"/>
      <c r="M3645" s="448"/>
      <c r="N3645" s="448"/>
      <c r="O3645" s="448"/>
    </row>
    <row r="3646" spans="1:15" s="43" customFormat="1">
      <c r="A3646" s="449"/>
      <c r="B3646" s="450"/>
      <c r="C3646" s="448"/>
      <c r="D3646" s="448"/>
      <c r="E3646" s="448"/>
      <c r="G3646" s="446"/>
      <c r="H3646" s="446"/>
      <c r="L3646" s="447"/>
      <c r="M3646" s="448"/>
      <c r="N3646" s="448"/>
      <c r="O3646" s="448"/>
    </row>
    <row r="3647" spans="1:15" s="43" customFormat="1">
      <c r="A3647" s="449"/>
      <c r="B3647" s="450"/>
      <c r="C3647" s="448"/>
      <c r="D3647" s="448"/>
      <c r="E3647" s="448"/>
      <c r="G3647" s="446"/>
      <c r="H3647" s="446"/>
      <c r="L3647" s="447"/>
      <c r="M3647" s="448"/>
      <c r="N3647" s="448"/>
      <c r="O3647" s="448"/>
    </row>
    <row r="3648" spans="1:15" s="43" customFormat="1">
      <c r="A3648" s="449"/>
      <c r="B3648" s="450"/>
      <c r="C3648" s="448"/>
      <c r="D3648" s="448"/>
      <c r="E3648" s="448"/>
      <c r="G3648" s="446"/>
      <c r="H3648" s="446"/>
      <c r="L3648" s="447"/>
      <c r="M3648" s="448"/>
      <c r="N3648" s="448"/>
      <c r="O3648" s="448"/>
    </row>
    <row r="3649" spans="1:15" s="43" customFormat="1">
      <c r="A3649" s="449"/>
      <c r="B3649" s="450"/>
      <c r="C3649" s="448"/>
      <c r="D3649" s="448"/>
      <c r="E3649" s="448"/>
      <c r="G3649" s="446"/>
      <c r="H3649" s="446"/>
      <c r="L3649" s="447"/>
      <c r="M3649" s="448"/>
      <c r="N3649" s="448"/>
      <c r="O3649" s="448"/>
    </row>
    <row r="3650" spans="1:15" s="43" customFormat="1">
      <c r="A3650" s="449"/>
      <c r="B3650" s="450"/>
      <c r="C3650" s="448"/>
      <c r="D3650" s="448"/>
      <c r="E3650" s="448"/>
      <c r="G3650" s="446"/>
      <c r="H3650" s="446"/>
      <c r="L3650" s="447"/>
      <c r="M3650" s="448"/>
      <c r="N3650" s="448"/>
      <c r="O3650" s="448"/>
    </row>
    <row r="3651" spans="1:15" s="43" customFormat="1">
      <c r="A3651" s="449"/>
      <c r="B3651" s="450"/>
      <c r="C3651" s="448"/>
      <c r="D3651" s="448"/>
      <c r="E3651" s="448"/>
      <c r="G3651" s="446"/>
      <c r="H3651" s="446"/>
      <c r="L3651" s="447"/>
      <c r="M3651" s="448"/>
      <c r="N3651" s="448"/>
      <c r="O3651" s="448"/>
    </row>
    <row r="3652" spans="1:15" s="43" customFormat="1">
      <c r="A3652" s="449"/>
      <c r="B3652" s="450"/>
      <c r="C3652" s="448"/>
      <c r="D3652" s="448"/>
      <c r="E3652" s="448"/>
      <c r="G3652" s="446"/>
      <c r="H3652" s="446"/>
      <c r="L3652" s="447"/>
      <c r="M3652" s="448"/>
      <c r="N3652" s="448"/>
      <c r="O3652" s="448"/>
    </row>
    <row r="3653" spans="1:15" s="43" customFormat="1">
      <c r="A3653" s="449"/>
      <c r="B3653" s="450"/>
      <c r="C3653" s="448"/>
      <c r="D3653" s="448"/>
      <c r="E3653" s="448"/>
      <c r="G3653" s="446"/>
      <c r="H3653" s="446"/>
      <c r="L3653" s="447"/>
      <c r="M3653" s="448"/>
      <c r="N3653" s="448"/>
      <c r="O3653" s="448"/>
    </row>
    <row r="3654" spans="1:15" s="43" customFormat="1">
      <c r="A3654" s="449"/>
      <c r="B3654" s="450"/>
      <c r="C3654" s="448"/>
      <c r="D3654" s="448"/>
      <c r="E3654" s="448"/>
      <c r="G3654" s="446"/>
      <c r="H3654" s="446"/>
      <c r="L3654" s="447"/>
      <c r="M3654" s="448"/>
      <c r="N3654" s="448"/>
      <c r="O3654" s="448"/>
    </row>
    <row r="3655" spans="1:15" s="43" customFormat="1">
      <c r="A3655" s="449"/>
      <c r="B3655" s="450"/>
      <c r="C3655" s="448"/>
      <c r="D3655" s="448"/>
      <c r="E3655" s="448"/>
      <c r="G3655" s="446"/>
      <c r="H3655" s="446"/>
      <c r="L3655" s="447"/>
      <c r="M3655" s="448"/>
      <c r="N3655" s="448"/>
      <c r="O3655" s="448"/>
    </row>
    <row r="3656" spans="1:15" s="43" customFormat="1">
      <c r="A3656" s="449"/>
      <c r="B3656" s="450"/>
      <c r="C3656" s="448"/>
      <c r="D3656" s="448"/>
      <c r="E3656" s="448"/>
      <c r="G3656" s="446"/>
      <c r="H3656" s="446"/>
      <c r="L3656" s="447"/>
      <c r="M3656" s="448"/>
      <c r="N3656" s="448"/>
      <c r="O3656" s="448"/>
    </row>
    <row r="3657" spans="1:15" s="43" customFormat="1">
      <c r="A3657" s="449"/>
      <c r="B3657" s="450"/>
      <c r="C3657" s="448"/>
      <c r="D3657" s="448"/>
      <c r="E3657" s="448"/>
      <c r="G3657" s="446"/>
      <c r="H3657" s="446"/>
      <c r="L3657" s="447"/>
      <c r="M3657" s="448"/>
      <c r="N3657" s="448"/>
      <c r="O3657" s="448"/>
    </row>
    <row r="3658" spans="1:15" s="43" customFormat="1">
      <c r="A3658" s="449"/>
      <c r="B3658" s="450"/>
      <c r="C3658" s="448"/>
      <c r="D3658" s="448"/>
      <c r="E3658" s="448"/>
      <c r="G3658" s="446"/>
      <c r="H3658" s="446"/>
      <c r="L3658" s="447"/>
      <c r="M3658" s="448"/>
      <c r="N3658" s="448"/>
      <c r="O3658" s="448"/>
    </row>
    <row r="3659" spans="1:15" s="43" customFormat="1">
      <c r="A3659" s="449"/>
      <c r="B3659" s="450"/>
      <c r="C3659" s="448"/>
      <c r="D3659" s="448"/>
      <c r="E3659" s="448"/>
      <c r="G3659" s="446"/>
      <c r="H3659" s="446"/>
      <c r="L3659" s="447"/>
      <c r="M3659" s="448"/>
      <c r="N3659" s="448"/>
      <c r="O3659" s="448"/>
    </row>
    <row r="3660" spans="1:15" s="43" customFormat="1">
      <c r="A3660" s="449"/>
      <c r="B3660" s="450"/>
      <c r="C3660" s="448"/>
      <c r="D3660" s="448"/>
      <c r="E3660" s="448"/>
      <c r="G3660" s="446"/>
      <c r="H3660" s="446"/>
      <c r="L3660" s="447"/>
      <c r="M3660" s="448"/>
      <c r="N3660" s="448"/>
      <c r="O3660" s="448"/>
    </row>
    <row r="3661" spans="1:15" s="43" customFormat="1">
      <c r="A3661" s="449"/>
      <c r="B3661" s="450"/>
      <c r="C3661" s="448"/>
      <c r="D3661" s="448"/>
      <c r="E3661" s="448"/>
      <c r="G3661" s="446"/>
      <c r="H3661" s="446"/>
      <c r="L3661" s="447"/>
      <c r="M3661" s="448"/>
      <c r="N3661" s="448"/>
      <c r="O3661" s="448"/>
    </row>
    <row r="3662" spans="1:15" s="43" customFormat="1">
      <c r="A3662" s="449"/>
      <c r="B3662" s="450"/>
      <c r="C3662" s="448"/>
      <c r="D3662" s="448"/>
      <c r="E3662" s="448"/>
      <c r="G3662" s="446"/>
      <c r="H3662" s="446"/>
      <c r="L3662" s="447"/>
      <c r="M3662" s="448"/>
      <c r="N3662" s="448"/>
      <c r="O3662" s="448"/>
    </row>
    <row r="3663" spans="1:15" s="43" customFormat="1">
      <c r="A3663" s="449"/>
      <c r="B3663" s="450"/>
      <c r="C3663" s="448"/>
      <c r="D3663" s="448"/>
      <c r="E3663" s="448"/>
      <c r="G3663" s="446"/>
      <c r="H3663" s="446"/>
      <c r="L3663" s="447"/>
      <c r="M3663" s="448"/>
      <c r="N3663" s="448"/>
      <c r="O3663" s="448"/>
    </row>
    <row r="3664" spans="1:15" s="43" customFormat="1">
      <c r="A3664" s="449"/>
      <c r="B3664" s="450"/>
      <c r="C3664" s="448"/>
      <c r="D3664" s="448"/>
      <c r="E3664" s="448"/>
      <c r="G3664" s="446"/>
      <c r="H3664" s="446"/>
      <c r="L3664" s="447"/>
      <c r="M3664" s="448"/>
      <c r="N3664" s="448"/>
      <c r="O3664" s="448"/>
    </row>
    <row r="3665" spans="1:15" s="43" customFormat="1">
      <c r="A3665" s="449"/>
      <c r="B3665" s="450"/>
      <c r="C3665" s="448"/>
      <c r="D3665" s="448"/>
      <c r="E3665" s="448"/>
      <c r="G3665" s="446"/>
      <c r="H3665" s="446"/>
      <c r="L3665" s="447"/>
      <c r="M3665" s="448"/>
      <c r="N3665" s="448"/>
      <c r="O3665" s="448"/>
    </row>
    <row r="3666" spans="1:15" s="43" customFormat="1">
      <c r="A3666" s="449"/>
      <c r="B3666" s="450"/>
      <c r="C3666" s="448"/>
      <c r="D3666" s="448"/>
      <c r="E3666" s="448"/>
      <c r="G3666" s="446"/>
      <c r="H3666" s="446"/>
      <c r="L3666" s="447"/>
      <c r="M3666" s="448"/>
      <c r="N3666" s="448"/>
      <c r="O3666" s="448"/>
    </row>
    <row r="3667" spans="1:15" s="43" customFormat="1">
      <c r="A3667" s="449"/>
      <c r="B3667" s="450"/>
      <c r="C3667" s="448"/>
      <c r="D3667" s="448"/>
      <c r="E3667" s="448"/>
      <c r="G3667" s="446"/>
      <c r="H3667" s="446"/>
      <c r="L3667" s="447"/>
      <c r="M3667" s="448"/>
      <c r="N3667" s="448"/>
      <c r="O3667" s="448"/>
    </row>
    <row r="3668" spans="1:15" s="43" customFormat="1">
      <c r="A3668" s="449"/>
      <c r="B3668" s="450"/>
      <c r="C3668" s="448"/>
      <c r="D3668" s="448"/>
      <c r="E3668" s="448"/>
      <c r="G3668" s="446"/>
      <c r="H3668" s="446"/>
      <c r="L3668" s="447"/>
      <c r="M3668" s="448"/>
      <c r="N3668" s="448"/>
      <c r="O3668" s="448"/>
    </row>
    <row r="3669" spans="1:15" s="43" customFormat="1">
      <c r="A3669" s="449"/>
      <c r="B3669" s="450"/>
      <c r="C3669" s="448"/>
      <c r="D3669" s="448"/>
      <c r="E3669" s="448"/>
      <c r="G3669" s="446"/>
      <c r="H3669" s="446"/>
      <c r="L3669" s="447"/>
      <c r="M3669" s="448"/>
      <c r="N3669" s="448"/>
      <c r="O3669" s="448"/>
    </row>
    <row r="3670" spans="1:15" s="43" customFormat="1">
      <c r="A3670" s="449"/>
      <c r="B3670" s="450"/>
      <c r="C3670" s="448"/>
      <c r="D3670" s="448"/>
      <c r="E3670" s="448"/>
      <c r="G3670" s="446"/>
      <c r="H3670" s="446"/>
      <c r="L3670" s="447"/>
      <c r="M3670" s="448"/>
      <c r="N3670" s="448"/>
      <c r="O3670" s="448"/>
    </row>
    <row r="3671" spans="1:15" s="43" customFormat="1">
      <c r="A3671" s="449"/>
      <c r="B3671" s="450"/>
      <c r="C3671" s="448"/>
      <c r="D3671" s="448"/>
      <c r="E3671" s="448"/>
      <c r="G3671" s="446"/>
      <c r="H3671" s="446"/>
      <c r="L3671" s="447"/>
      <c r="M3671" s="448"/>
      <c r="N3671" s="448"/>
      <c r="O3671" s="448"/>
    </row>
    <row r="3672" spans="1:15" s="43" customFormat="1">
      <c r="A3672" s="449"/>
      <c r="B3672" s="450"/>
      <c r="C3672" s="448"/>
      <c r="D3672" s="448"/>
      <c r="E3672" s="448"/>
      <c r="G3672" s="446"/>
      <c r="H3672" s="446"/>
      <c r="L3672" s="447"/>
      <c r="M3672" s="448"/>
      <c r="N3672" s="448"/>
      <c r="O3672" s="448"/>
    </row>
    <row r="3673" spans="1:15" s="43" customFormat="1">
      <c r="A3673" s="449"/>
      <c r="B3673" s="450"/>
      <c r="C3673" s="448"/>
      <c r="D3673" s="448"/>
      <c r="E3673" s="448"/>
      <c r="G3673" s="446"/>
      <c r="H3673" s="446"/>
      <c r="L3673" s="447"/>
      <c r="M3673" s="448"/>
      <c r="N3673" s="448"/>
      <c r="O3673" s="448"/>
    </row>
    <row r="3674" spans="1:15" s="43" customFormat="1">
      <c r="A3674" s="449"/>
      <c r="B3674" s="450"/>
      <c r="C3674" s="448"/>
      <c r="D3674" s="448"/>
      <c r="E3674" s="448"/>
      <c r="G3674" s="446"/>
      <c r="H3674" s="446"/>
      <c r="L3674" s="447"/>
      <c r="M3674" s="448"/>
      <c r="N3674" s="448"/>
      <c r="O3674" s="448"/>
    </row>
    <row r="3675" spans="1:15" s="43" customFormat="1">
      <c r="A3675" s="449"/>
      <c r="B3675" s="450"/>
      <c r="C3675" s="448"/>
      <c r="D3675" s="448"/>
      <c r="E3675" s="448"/>
      <c r="G3675" s="446"/>
      <c r="H3675" s="446"/>
      <c r="L3675" s="447"/>
      <c r="M3675" s="448"/>
      <c r="N3675" s="448"/>
      <c r="O3675" s="448"/>
    </row>
    <row r="3676" spans="1:15" s="43" customFormat="1">
      <c r="A3676" s="449"/>
      <c r="B3676" s="450"/>
      <c r="C3676" s="448"/>
      <c r="D3676" s="448"/>
      <c r="E3676" s="448"/>
      <c r="G3676" s="446"/>
      <c r="H3676" s="446"/>
      <c r="L3676" s="447"/>
      <c r="M3676" s="448"/>
      <c r="N3676" s="448"/>
      <c r="O3676" s="448"/>
    </row>
    <row r="3677" spans="1:15" s="43" customFormat="1">
      <c r="A3677" s="449"/>
      <c r="B3677" s="450"/>
      <c r="C3677" s="448"/>
      <c r="D3677" s="448"/>
      <c r="E3677" s="448"/>
      <c r="G3677" s="446"/>
      <c r="H3677" s="446"/>
      <c r="L3677" s="447"/>
      <c r="M3677" s="448"/>
      <c r="N3677" s="448"/>
      <c r="O3677" s="448"/>
    </row>
    <row r="3678" spans="1:15" s="43" customFormat="1">
      <c r="A3678" s="449"/>
      <c r="B3678" s="450"/>
      <c r="C3678" s="448"/>
      <c r="D3678" s="448"/>
      <c r="E3678" s="448"/>
      <c r="G3678" s="446"/>
      <c r="H3678" s="446"/>
      <c r="L3678" s="447"/>
      <c r="M3678" s="448"/>
      <c r="N3678" s="448"/>
      <c r="O3678" s="448"/>
    </row>
    <row r="3679" spans="1:15" s="43" customFormat="1">
      <c r="A3679" s="449"/>
      <c r="B3679" s="450"/>
      <c r="C3679" s="448"/>
      <c r="D3679" s="448"/>
      <c r="E3679" s="448"/>
      <c r="G3679" s="446"/>
      <c r="H3679" s="446"/>
      <c r="L3679" s="447"/>
      <c r="M3679" s="448"/>
      <c r="N3679" s="448"/>
      <c r="O3679" s="448"/>
    </row>
    <row r="3680" spans="1:15" s="43" customFormat="1">
      <c r="A3680" s="449"/>
      <c r="B3680" s="450"/>
      <c r="C3680" s="448"/>
      <c r="D3680" s="448"/>
      <c r="E3680" s="448"/>
      <c r="G3680" s="446"/>
      <c r="H3680" s="446"/>
      <c r="L3680" s="447"/>
      <c r="M3680" s="448"/>
      <c r="N3680" s="448"/>
      <c r="O3680" s="448"/>
    </row>
    <row r="3681" spans="1:15" s="43" customFormat="1">
      <c r="A3681" s="449"/>
      <c r="B3681" s="450"/>
      <c r="C3681" s="448"/>
      <c r="D3681" s="448"/>
      <c r="E3681" s="448"/>
      <c r="G3681" s="446"/>
      <c r="H3681" s="446"/>
      <c r="L3681" s="447"/>
      <c r="M3681" s="448"/>
      <c r="N3681" s="448"/>
      <c r="O3681" s="448"/>
    </row>
    <row r="3682" spans="1:15" s="43" customFormat="1">
      <c r="A3682" s="449"/>
      <c r="B3682" s="450"/>
      <c r="C3682" s="448"/>
      <c r="D3682" s="448"/>
      <c r="E3682" s="448"/>
      <c r="G3682" s="446"/>
      <c r="H3682" s="446"/>
      <c r="L3682" s="447"/>
      <c r="M3682" s="448"/>
      <c r="N3682" s="448"/>
      <c r="O3682" s="448"/>
    </row>
    <row r="3683" spans="1:15" s="43" customFormat="1">
      <c r="A3683" s="449"/>
      <c r="B3683" s="450"/>
      <c r="C3683" s="448"/>
      <c r="D3683" s="448"/>
      <c r="E3683" s="448"/>
      <c r="G3683" s="446"/>
      <c r="H3683" s="446"/>
      <c r="L3683" s="447"/>
      <c r="M3683" s="448"/>
      <c r="N3683" s="448"/>
      <c r="O3683" s="448"/>
    </row>
    <row r="3684" spans="1:15" s="43" customFormat="1">
      <c r="A3684" s="449"/>
      <c r="B3684" s="450"/>
      <c r="C3684" s="448"/>
      <c r="D3684" s="448"/>
      <c r="E3684" s="448"/>
      <c r="G3684" s="446"/>
      <c r="H3684" s="446"/>
      <c r="L3684" s="447"/>
      <c r="M3684" s="448"/>
      <c r="N3684" s="448"/>
      <c r="O3684" s="448"/>
    </row>
    <row r="3685" spans="1:15" s="43" customFormat="1">
      <c r="A3685" s="449"/>
      <c r="B3685" s="450"/>
      <c r="C3685" s="448"/>
      <c r="D3685" s="448"/>
      <c r="E3685" s="448"/>
      <c r="G3685" s="446"/>
      <c r="H3685" s="446"/>
      <c r="L3685" s="447"/>
      <c r="M3685" s="448"/>
      <c r="N3685" s="448"/>
      <c r="O3685" s="448"/>
    </row>
    <row r="3686" spans="1:15" s="43" customFormat="1">
      <c r="A3686" s="449"/>
      <c r="B3686" s="450"/>
      <c r="C3686" s="448"/>
      <c r="D3686" s="448"/>
      <c r="E3686" s="448"/>
      <c r="G3686" s="446"/>
      <c r="H3686" s="446"/>
      <c r="L3686" s="447"/>
      <c r="M3686" s="448"/>
      <c r="N3686" s="448"/>
      <c r="O3686" s="448"/>
    </row>
    <row r="3687" spans="1:15" s="43" customFormat="1">
      <c r="A3687" s="449"/>
      <c r="B3687" s="450"/>
      <c r="C3687" s="448"/>
      <c r="D3687" s="448"/>
      <c r="E3687" s="448"/>
      <c r="G3687" s="446"/>
      <c r="H3687" s="446"/>
      <c r="L3687" s="447"/>
      <c r="M3687" s="448"/>
      <c r="N3687" s="448"/>
      <c r="O3687" s="448"/>
    </row>
    <row r="3688" spans="1:15" s="43" customFormat="1">
      <c r="A3688" s="449"/>
      <c r="B3688" s="450"/>
      <c r="C3688" s="448"/>
      <c r="D3688" s="448"/>
      <c r="E3688" s="448"/>
      <c r="G3688" s="446"/>
      <c r="H3688" s="446"/>
      <c r="L3688" s="447"/>
      <c r="M3688" s="448"/>
      <c r="N3688" s="448"/>
      <c r="O3688" s="448"/>
    </row>
    <row r="3689" spans="1:15" s="43" customFormat="1">
      <c r="A3689" s="449"/>
      <c r="B3689" s="450"/>
      <c r="C3689" s="448"/>
      <c r="D3689" s="448"/>
      <c r="E3689" s="448"/>
      <c r="G3689" s="446"/>
      <c r="H3689" s="446"/>
      <c r="L3689" s="447"/>
      <c r="M3689" s="448"/>
      <c r="N3689" s="448"/>
      <c r="O3689" s="448"/>
    </row>
    <row r="3690" spans="1:15" s="43" customFormat="1">
      <c r="A3690" s="449"/>
      <c r="B3690" s="450"/>
      <c r="C3690" s="448"/>
      <c r="D3690" s="448"/>
      <c r="E3690" s="448"/>
      <c r="G3690" s="446"/>
      <c r="H3690" s="446"/>
      <c r="L3690" s="447"/>
      <c r="M3690" s="448"/>
      <c r="N3690" s="448"/>
      <c r="O3690" s="448"/>
    </row>
    <row r="3691" spans="1:15" s="43" customFormat="1">
      <c r="A3691" s="449"/>
      <c r="B3691" s="450"/>
      <c r="C3691" s="448"/>
      <c r="D3691" s="448"/>
      <c r="E3691" s="448"/>
      <c r="G3691" s="446"/>
      <c r="H3691" s="446"/>
      <c r="L3691" s="447"/>
      <c r="M3691" s="448"/>
      <c r="N3691" s="448"/>
      <c r="O3691" s="448"/>
    </row>
    <row r="3692" spans="1:15" s="43" customFormat="1">
      <c r="A3692" s="449"/>
      <c r="B3692" s="450"/>
      <c r="C3692" s="448"/>
      <c r="D3692" s="448"/>
      <c r="E3692" s="448"/>
      <c r="G3692" s="446"/>
      <c r="H3692" s="446"/>
      <c r="L3692" s="447"/>
      <c r="M3692" s="448"/>
      <c r="N3692" s="448"/>
      <c r="O3692" s="448"/>
    </row>
    <row r="3693" spans="1:15" s="43" customFormat="1">
      <c r="A3693" s="449"/>
      <c r="B3693" s="450"/>
      <c r="C3693" s="448"/>
      <c r="D3693" s="448"/>
      <c r="E3693" s="448"/>
      <c r="G3693" s="446"/>
      <c r="H3693" s="446"/>
      <c r="L3693" s="447"/>
      <c r="M3693" s="448"/>
      <c r="N3693" s="448"/>
      <c r="O3693" s="448"/>
    </row>
    <row r="3694" spans="1:15" s="43" customFormat="1">
      <c r="A3694" s="449"/>
      <c r="B3694" s="450"/>
      <c r="C3694" s="448"/>
      <c r="D3694" s="448"/>
      <c r="E3694" s="448"/>
      <c r="G3694" s="446"/>
      <c r="H3694" s="446"/>
      <c r="L3694" s="447"/>
      <c r="M3694" s="448"/>
      <c r="N3694" s="448"/>
      <c r="O3694" s="448"/>
    </row>
    <row r="3695" spans="1:15" s="43" customFormat="1">
      <c r="A3695" s="449"/>
      <c r="B3695" s="450"/>
      <c r="C3695" s="448"/>
      <c r="D3695" s="448"/>
      <c r="E3695" s="448"/>
      <c r="G3695" s="446"/>
      <c r="H3695" s="446"/>
      <c r="L3695" s="447"/>
      <c r="M3695" s="448"/>
      <c r="N3695" s="448"/>
      <c r="O3695" s="448"/>
    </row>
    <row r="3696" spans="1:15" s="43" customFormat="1">
      <c r="A3696" s="449"/>
      <c r="B3696" s="450"/>
      <c r="C3696" s="448"/>
      <c r="D3696" s="448"/>
      <c r="E3696" s="448"/>
      <c r="G3696" s="446"/>
      <c r="H3696" s="446"/>
      <c r="L3696" s="447"/>
      <c r="M3696" s="448"/>
      <c r="N3696" s="448"/>
      <c r="O3696" s="448"/>
    </row>
    <row r="3697" spans="1:15" s="43" customFormat="1">
      <c r="A3697" s="449"/>
      <c r="B3697" s="450"/>
      <c r="C3697" s="448"/>
      <c r="D3697" s="448"/>
      <c r="E3697" s="448"/>
      <c r="G3697" s="446"/>
      <c r="H3697" s="446"/>
      <c r="L3697" s="447"/>
      <c r="M3697" s="448"/>
      <c r="N3697" s="448"/>
      <c r="O3697" s="448"/>
    </row>
    <row r="3698" spans="1:15" s="43" customFormat="1">
      <c r="A3698" s="449"/>
      <c r="B3698" s="450"/>
      <c r="C3698" s="448"/>
      <c r="D3698" s="448"/>
      <c r="E3698" s="448"/>
      <c r="G3698" s="446"/>
      <c r="H3698" s="446"/>
      <c r="L3698" s="447"/>
      <c r="M3698" s="448"/>
      <c r="N3698" s="448"/>
      <c r="O3698" s="448"/>
    </row>
    <row r="3699" spans="1:15" s="43" customFormat="1">
      <c r="A3699" s="449"/>
      <c r="B3699" s="450"/>
      <c r="C3699" s="448"/>
      <c r="D3699" s="448"/>
      <c r="E3699" s="448"/>
      <c r="G3699" s="446"/>
      <c r="H3699" s="446"/>
      <c r="L3699" s="447"/>
      <c r="M3699" s="448"/>
      <c r="N3699" s="448"/>
      <c r="O3699" s="448"/>
    </row>
    <row r="3700" spans="1:15" s="43" customFormat="1">
      <c r="A3700" s="449"/>
      <c r="B3700" s="450"/>
      <c r="C3700" s="448"/>
      <c r="D3700" s="448"/>
      <c r="E3700" s="448"/>
      <c r="G3700" s="446"/>
      <c r="H3700" s="446"/>
      <c r="L3700" s="447"/>
      <c r="M3700" s="448"/>
      <c r="N3700" s="448"/>
      <c r="O3700" s="448"/>
    </row>
    <row r="3701" spans="1:15" s="43" customFormat="1">
      <c r="A3701" s="449"/>
      <c r="B3701" s="450"/>
      <c r="C3701" s="448"/>
      <c r="D3701" s="448"/>
      <c r="E3701" s="448"/>
      <c r="G3701" s="446"/>
      <c r="H3701" s="446"/>
      <c r="L3701" s="447"/>
      <c r="M3701" s="448"/>
      <c r="N3701" s="448"/>
      <c r="O3701" s="448"/>
    </row>
    <row r="3702" spans="1:15" s="43" customFormat="1">
      <c r="A3702" s="449"/>
      <c r="B3702" s="450"/>
      <c r="C3702" s="448"/>
      <c r="D3702" s="448"/>
      <c r="E3702" s="448"/>
      <c r="G3702" s="446"/>
      <c r="H3702" s="446"/>
      <c r="L3702" s="447"/>
      <c r="M3702" s="448"/>
      <c r="N3702" s="448"/>
      <c r="O3702" s="448"/>
    </row>
    <row r="3703" spans="1:15" s="43" customFormat="1">
      <c r="A3703" s="449"/>
      <c r="B3703" s="450"/>
      <c r="C3703" s="448"/>
      <c r="D3703" s="448"/>
      <c r="E3703" s="448"/>
      <c r="G3703" s="446"/>
      <c r="H3703" s="446"/>
      <c r="L3703" s="447"/>
      <c r="M3703" s="448"/>
      <c r="N3703" s="448"/>
      <c r="O3703" s="448"/>
    </row>
    <row r="3704" spans="1:15" s="43" customFormat="1">
      <c r="A3704" s="449"/>
      <c r="B3704" s="450"/>
      <c r="C3704" s="448"/>
      <c r="D3704" s="448"/>
      <c r="E3704" s="448"/>
      <c r="G3704" s="446"/>
      <c r="H3704" s="446"/>
      <c r="L3704" s="447"/>
      <c r="M3704" s="448"/>
      <c r="N3704" s="448"/>
      <c r="O3704" s="448"/>
    </row>
    <row r="3705" spans="1:15" s="43" customFormat="1">
      <c r="A3705" s="449"/>
      <c r="B3705" s="450"/>
      <c r="C3705" s="448"/>
      <c r="D3705" s="448"/>
      <c r="E3705" s="448"/>
      <c r="G3705" s="446"/>
      <c r="H3705" s="446"/>
      <c r="L3705" s="447"/>
      <c r="M3705" s="448"/>
      <c r="N3705" s="448"/>
      <c r="O3705" s="448"/>
    </row>
    <row r="3706" spans="1:15" s="43" customFormat="1">
      <c r="A3706" s="449"/>
      <c r="B3706" s="450"/>
      <c r="C3706" s="448"/>
      <c r="D3706" s="448"/>
      <c r="E3706" s="448"/>
      <c r="G3706" s="446"/>
      <c r="H3706" s="446"/>
      <c r="L3706" s="447"/>
      <c r="M3706" s="448"/>
      <c r="N3706" s="448"/>
      <c r="O3706" s="448"/>
    </row>
    <row r="3707" spans="1:15" s="43" customFormat="1">
      <c r="A3707" s="449"/>
      <c r="B3707" s="450"/>
      <c r="C3707" s="448"/>
      <c r="D3707" s="448"/>
      <c r="E3707" s="448"/>
      <c r="G3707" s="446"/>
      <c r="H3707" s="446"/>
      <c r="L3707" s="447"/>
      <c r="M3707" s="448"/>
      <c r="N3707" s="448"/>
      <c r="O3707" s="448"/>
    </row>
    <row r="3708" spans="1:15" s="43" customFormat="1">
      <c r="A3708" s="449"/>
      <c r="B3708" s="450"/>
      <c r="C3708" s="448"/>
      <c r="D3708" s="448"/>
      <c r="E3708" s="448"/>
      <c r="G3708" s="446"/>
      <c r="H3708" s="446"/>
      <c r="L3708" s="447"/>
      <c r="M3708" s="448"/>
      <c r="N3708" s="448"/>
      <c r="O3708" s="448"/>
    </row>
    <row r="3709" spans="1:15" s="43" customFormat="1">
      <c r="A3709" s="449"/>
      <c r="B3709" s="450"/>
      <c r="C3709" s="448"/>
      <c r="D3709" s="448"/>
      <c r="E3709" s="448"/>
      <c r="G3709" s="446"/>
      <c r="H3709" s="446"/>
      <c r="L3709" s="447"/>
      <c r="M3709" s="448"/>
      <c r="N3709" s="448"/>
      <c r="O3709" s="448"/>
    </row>
    <row r="3710" spans="1:15" s="43" customFormat="1">
      <c r="A3710" s="449"/>
      <c r="B3710" s="450"/>
      <c r="C3710" s="448"/>
      <c r="D3710" s="448"/>
      <c r="E3710" s="448"/>
      <c r="G3710" s="446"/>
      <c r="H3710" s="446"/>
      <c r="L3710" s="447"/>
      <c r="M3710" s="448"/>
      <c r="N3710" s="448"/>
      <c r="O3710" s="448"/>
    </row>
    <row r="3711" spans="1:15" s="43" customFormat="1">
      <c r="A3711" s="449"/>
      <c r="B3711" s="450"/>
      <c r="C3711" s="448"/>
      <c r="D3711" s="448"/>
      <c r="E3711" s="448"/>
      <c r="G3711" s="446"/>
      <c r="H3711" s="446"/>
      <c r="L3711" s="447"/>
      <c r="M3711" s="448"/>
      <c r="N3711" s="448"/>
      <c r="O3711" s="448"/>
    </row>
    <row r="3712" spans="1:15" s="43" customFormat="1">
      <c r="A3712" s="449"/>
      <c r="B3712" s="450"/>
      <c r="C3712" s="448"/>
      <c r="D3712" s="448"/>
      <c r="E3712" s="448"/>
      <c r="G3712" s="446"/>
      <c r="H3712" s="446"/>
      <c r="L3712" s="447"/>
      <c r="M3712" s="448"/>
      <c r="N3712" s="448"/>
      <c r="O3712" s="448"/>
    </row>
    <row r="3713" spans="1:15" s="43" customFormat="1">
      <c r="A3713" s="449"/>
      <c r="B3713" s="450"/>
      <c r="C3713" s="448"/>
      <c r="D3713" s="448"/>
      <c r="E3713" s="448"/>
      <c r="G3713" s="446"/>
      <c r="H3713" s="446"/>
      <c r="L3713" s="447"/>
      <c r="M3713" s="448"/>
      <c r="N3713" s="448"/>
      <c r="O3713" s="448"/>
    </row>
    <row r="3714" spans="1:15" s="43" customFormat="1">
      <c r="A3714" s="449"/>
      <c r="B3714" s="450"/>
      <c r="C3714" s="448"/>
      <c r="D3714" s="448"/>
      <c r="E3714" s="448"/>
      <c r="G3714" s="446"/>
      <c r="H3714" s="446"/>
      <c r="L3714" s="447"/>
      <c r="M3714" s="448"/>
      <c r="N3714" s="448"/>
      <c r="O3714" s="448"/>
    </row>
    <row r="3715" spans="1:15" s="43" customFormat="1">
      <c r="A3715" s="449"/>
      <c r="B3715" s="450"/>
      <c r="C3715" s="448"/>
      <c r="D3715" s="448"/>
      <c r="E3715" s="448"/>
      <c r="G3715" s="446"/>
      <c r="H3715" s="446"/>
      <c r="L3715" s="447"/>
      <c r="M3715" s="448"/>
      <c r="N3715" s="448"/>
      <c r="O3715" s="448"/>
    </row>
    <row r="3716" spans="1:15" s="43" customFormat="1">
      <c r="A3716" s="449"/>
      <c r="B3716" s="450"/>
      <c r="C3716" s="448"/>
      <c r="D3716" s="448"/>
      <c r="E3716" s="448"/>
      <c r="G3716" s="446"/>
      <c r="H3716" s="446"/>
      <c r="L3716" s="447"/>
      <c r="M3716" s="448"/>
      <c r="N3716" s="448"/>
      <c r="O3716" s="448"/>
    </row>
    <row r="3717" spans="1:15" s="43" customFormat="1">
      <c r="A3717" s="449"/>
      <c r="B3717" s="450"/>
      <c r="C3717" s="448"/>
      <c r="D3717" s="448"/>
      <c r="E3717" s="448"/>
      <c r="G3717" s="446"/>
      <c r="H3717" s="446"/>
      <c r="L3717" s="447"/>
      <c r="M3717" s="448"/>
      <c r="N3717" s="448"/>
      <c r="O3717" s="448"/>
    </row>
    <row r="3718" spans="1:15" s="43" customFormat="1">
      <c r="A3718" s="449"/>
      <c r="B3718" s="450"/>
      <c r="C3718" s="448"/>
      <c r="D3718" s="448"/>
      <c r="E3718" s="448"/>
      <c r="G3718" s="446"/>
      <c r="H3718" s="446"/>
      <c r="L3718" s="447"/>
      <c r="M3718" s="448"/>
      <c r="N3718" s="448"/>
      <c r="O3718" s="448"/>
    </row>
    <row r="3719" spans="1:15" s="43" customFormat="1">
      <c r="A3719" s="449"/>
      <c r="B3719" s="450"/>
      <c r="C3719" s="448"/>
      <c r="D3719" s="448"/>
      <c r="E3719" s="448"/>
      <c r="G3719" s="446"/>
      <c r="H3719" s="446"/>
      <c r="L3719" s="447"/>
      <c r="M3719" s="448"/>
      <c r="N3719" s="448"/>
      <c r="O3719" s="448"/>
    </row>
    <row r="3720" spans="1:15" s="43" customFormat="1">
      <c r="A3720" s="449"/>
      <c r="B3720" s="450"/>
      <c r="C3720" s="448"/>
      <c r="D3720" s="448"/>
      <c r="E3720" s="448"/>
      <c r="G3720" s="446"/>
      <c r="H3720" s="446"/>
      <c r="L3720" s="447"/>
      <c r="M3720" s="448"/>
      <c r="N3720" s="448"/>
      <c r="O3720" s="448"/>
    </row>
    <row r="3721" spans="1:15" s="43" customFormat="1">
      <c r="A3721" s="449"/>
      <c r="B3721" s="450"/>
      <c r="C3721" s="448"/>
      <c r="D3721" s="448"/>
      <c r="E3721" s="448"/>
      <c r="G3721" s="446"/>
      <c r="H3721" s="446"/>
      <c r="L3721" s="447"/>
      <c r="M3721" s="448"/>
      <c r="N3721" s="448"/>
      <c r="O3721" s="448"/>
    </row>
    <row r="3722" spans="1:15" s="43" customFormat="1">
      <c r="A3722" s="449"/>
      <c r="B3722" s="450"/>
      <c r="C3722" s="448"/>
      <c r="D3722" s="448"/>
      <c r="E3722" s="448"/>
      <c r="G3722" s="446"/>
      <c r="H3722" s="446"/>
      <c r="L3722" s="447"/>
      <c r="M3722" s="448"/>
      <c r="N3722" s="448"/>
      <c r="O3722" s="448"/>
    </row>
    <row r="3723" spans="1:15" s="43" customFormat="1">
      <c r="A3723" s="449"/>
      <c r="B3723" s="450"/>
      <c r="C3723" s="448"/>
      <c r="D3723" s="448"/>
      <c r="E3723" s="448"/>
      <c r="G3723" s="446"/>
      <c r="H3723" s="446"/>
      <c r="L3723" s="447"/>
      <c r="M3723" s="448"/>
      <c r="N3723" s="448"/>
      <c r="O3723" s="448"/>
    </row>
    <row r="3724" spans="1:15" s="43" customFormat="1">
      <c r="A3724" s="449"/>
      <c r="B3724" s="450"/>
      <c r="C3724" s="448"/>
      <c r="D3724" s="448"/>
      <c r="E3724" s="448"/>
      <c r="G3724" s="446"/>
      <c r="H3724" s="446"/>
      <c r="L3724" s="447"/>
      <c r="M3724" s="448"/>
      <c r="N3724" s="448"/>
      <c r="O3724" s="448"/>
    </row>
    <row r="3725" spans="1:15" s="43" customFormat="1">
      <c r="A3725" s="449"/>
      <c r="B3725" s="450"/>
      <c r="C3725" s="448"/>
      <c r="D3725" s="448"/>
      <c r="E3725" s="448"/>
      <c r="G3725" s="446"/>
      <c r="H3725" s="446"/>
      <c r="L3725" s="447"/>
      <c r="M3725" s="448"/>
      <c r="N3725" s="448"/>
      <c r="O3725" s="448"/>
    </row>
    <row r="3726" spans="1:15" s="43" customFormat="1">
      <c r="A3726" s="449"/>
      <c r="B3726" s="450"/>
      <c r="C3726" s="448"/>
      <c r="D3726" s="448"/>
      <c r="E3726" s="448"/>
      <c r="G3726" s="446"/>
      <c r="H3726" s="446"/>
      <c r="L3726" s="447"/>
      <c r="M3726" s="448"/>
      <c r="N3726" s="448"/>
      <c r="O3726" s="448"/>
    </row>
    <row r="3727" spans="1:15" s="43" customFormat="1">
      <c r="A3727" s="449"/>
      <c r="B3727" s="450"/>
      <c r="C3727" s="448"/>
      <c r="D3727" s="448"/>
      <c r="E3727" s="448"/>
      <c r="G3727" s="446"/>
      <c r="H3727" s="446"/>
      <c r="L3727" s="447"/>
      <c r="M3727" s="448"/>
      <c r="N3727" s="448"/>
      <c r="O3727" s="448"/>
    </row>
    <row r="3728" spans="1:15" s="43" customFormat="1">
      <c r="A3728" s="449"/>
      <c r="B3728" s="450"/>
      <c r="C3728" s="448"/>
      <c r="D3728" s="448"/>
      <c r="E3728" s="448"/>
      <c r="G3728" s="446"/>
      <c r="H3728" s="446"/>
      <c r="L3728" s="447"/>
      <c r="M3728" s="448"/>
      <c r="N3728" s="448"/>
      <c r="O3728" s="448"/>
    </row>
    <row r="3729" spans="1:15" s="43" customFormat="1">
      <c r="A3729" s="449"/>
      <c r="B3729" s="450"/>
      <c r="C3729" s="448"/>
      <c r="D3729" s="448"/>
      <c r="E3729" s="448"/>
      <c r="G3729" s="446"/>
      <c r="H3729" s="446"/>
      <c r="L3729" s="447"/>
      <c r="M3729" s="448"/>
      <c r="N3729" s="448"/>
      <c r="O3729" s="448"/>
    </row>
    <row r="3730" spans="1:15" s="43" customFormat="1">
      <c r="A3730" s="449"/>
      <c r="B3730" s="450"/>
      <c r="C3730" s="448"/>
      <c r="D3730" s="448"/>
      <c r="E3730" s="448"/>
      <c r="G3730" s="446"/>
      <c r="H3730" s="446"/>
      <c r="L3730" s="447"/>
      <c r="M3730" s="448"/>
      <c r="N3730" s="448"/>
      <c r="O3730" s="448"/>
    </row>
    <row r="3731" spans="1:15" s="43" customFormat="1">
      <c r="A3731" s="449"/>
      <c r="B3731" s="450"/>
      <c r="C3731" s="448"/>
      <c r="D3731" s="448"/>
      <c r="E3731" s="448"/>
      <c r="G3731" s="446"/>
      <c r="H3731" s="446"/>
      <c r="L3731" s="447"/>
      <c r="M3731" s="448"/>
      <c r="N3731" s="448"/>
      <c r="O3731" s="448"/>
    </row>
    <row r="3732" spans="1:15" s="43" customFormat="1">
      <c r="A3732" s="449"/>
      <c r="B3732" s="450"/>
      <c r="C3732" s="448"/>
      <c r="D3732" s="448"/>
      <c r="E3732" s="448"/>
      <c r="G3732" s="446"/>
      <c r="H3732" s="446"/>
      <c r="L3732" s="447"/>
      <c r="M3732" s="448"/>
      <c r="N3732" s="448"/>
      <c r="O3732" s="448"/>
    </row>
    <row r="3733" spans="1:15" s="43" customFormat="1">
      <c r="A3733" s="449"/>
      <c r="B3733" s="450"/>
      <c r="C3733" s="448"/>
      <c r="D3733" s="448"/>
      <c r="E3733" s="448"/>
      <c r="G3733" s="446"/>
      <c r="H3733" s="446"/>
      <c r="L3733" s="447"/>
      <c r="M3733" s="448"/>
      <c r="N3733" s="448"/>
      <c r="O3733" s="448"/>
    </row>
    <row r="3734" spans="1:15" s="43" customFormat="1">
      <c r="A3734" s="449"/>
      <c r="B3734" s="450"/>
      <c r="C3734" s="448"/>
      <c r="D3734" s="448"/>
      <c r="E3734" s="448"/>
      <c r="G3734" s="446"/>
      <c r="H3734" s="446"/>
      <c r="L3734" s="447"/>
      <c r="M3734" s="448"/>
      <c r="N3734" s="448"/>
      <c r="O3734" s="448"/>
    </row>
    <row r="3735" spans="1:15" s="43" customFormat="1">
      <c r="A3735" s="449"/>
      <c r="B3735" s="450"/>
      <c r="C3735" s="448"/>
      <c r="D3735" s="448"/>
      <c r="E3735" s="448"/>
      <c r="G3735" s="446"/>
      <c r="H3735" s="446"/>
      <c r="L3735" s="447"/>
      <c r="M3735" s="448"/>
      <c r="N3735" s="448"/>
      <c r="O3735" s="448"/>
    </row>
    <row r="3736" spans="1:15" s="43" customFormat="1">
      <c r="A3736" s="449"/>
      <c r="B3736" s="450"/>
      <c r="C3736" s="448"/>
      <c r="D3736" s="448"/>
      <c r="E3736" s="448"/>
      <c r="G3736" s="446"/>
      <c r="H3736" s="446"/>
      <c r="L3736" s="447"/>
      <c r="M3736" s="448"/>
      <c r="N3736" s="448"/>
      <c r="O3736" s="448"/>
    </row>
    <row r="3737" spans="1:15" s="43" customFormat="1">
      <c r="A3737" s="449"/>
      <c r="B3737" s="450"/>
      <c r="C3737" s="448"/>
      <c r="D3737" s="448"/>
      <c r="E3737" s="448"/>
      <c r="G3737" s="446"/>
      <c r="H3737" s="446"/>
      <c r="L3737" s="447"/>
      <c r="M3737" s="448"/>
      <c r="N3737" s="448"/>
      <c r="O3737" s="448"/>
    </row>
    <row r="3738" spans="1:15" s="43" customFormat="1">
      <c r="A3738" s="449"/>
      <c r="B3738" s="450"/>
      <c r="C3738" s="448"/>
      <c r="D3738" s="448"/>
      <c r="E3738" s="448"/>
      <c r="G3738" s="446"/>
      <c r="H3738" s="446"/>
      <c r="L3738" s="447"/>
      <c r="M3738" s="448"/>
      <c r="N3738" s="448"/>
      <c r="O3738" s="448"/>
    </row>
    <row r="3739" spans="1:15" s="43" customFormat="1">
      <c r="A3739" s="449"/>
      <c r="B3739" s="450"/>
      <c r="C3739" s="448"/>
      <c r="D3739" s="448"/>
      <c r="E3739" s="448"/>
      <c r="G3739" s="446"/>
      <c r="H3739" s="446"/>
      <c r="L3739" s="447"/>
      <c r="M3739" s="448"/>
      <c r="N3739" s="448"/>
      <c r="O3739" s="448"/>
    </row>
    <row r="3740" spans="1:15" s="43" customFormat="1">
      <c r="A3740" s="449"/>
      <c r="B3740" s="450"/>
      <c r="C3740" s="448"/>
      <c r="D3740" s="448"/>
      <c r="E3740" s="448"/>
      <c r="G3740" s="446"/>
      <c r="H3740" s="446"/>
      <c r="L3740" s="447"/>
      <c r="M3740" s="448"/>
      <c r="N3740" s="448"/>
      <c r="O3740" s="448"/>
    </row>
    <row r="3741" spans="1:15" s="43" customFormat="1">
      <c r="A3741" s="449"/>
      <c r="B3741" s="450"/>
      <c r="C3741" s="448"/>
      <c r="D3741" s="448"/>
      <c r="E3741" s="448"/>
      <c r="G3741" s="446"/>
      <c r="H3741" s="446"/>
      <c r="L3741" s="447"/>
      <c r="M3741" s="448"/>
      <c r="N3741" s="448"/>
      <c r="O3741" s="448"/>
    </row>
    <row r="3742" spans="1:15" s="43" customFormat="1">
      <c r="A3742" s="449"/>
      <c r="B3742" s="450"/>
      <c r="C3742" s="448"/>
      <c r="D3742" s="448"/>
      <c r="E3742" s="448"/>
      <c r="G3742" s="446"/>
      <c r="H3742" s="446"/>
      <c r="L3742" s="447"/>
      <c r="M3742" s="448"/>
      <c r="N3742" s="448"/>
      <c r="O3742" s="448"/>
    </row>
    <row r="3743" spans="1:15" s="43" customFormat="1">
      <c r="A3743" s="449"/>
      <c r="B3743" s="450"/>
      <c r="C3743" s="448"/>
      <c r="D3743" s="448"/>
      <c r="E3743" s="448"/>
      <c r="G3743" s="446"/>
      <c r="H3743" s="446"/>
      <c r="L3743" s="447"/>
      <c r="M3743" s="448"/>
      <c r="N3743" s="448"/>
      <c r="O3743" s="448"/>
    </row>
    <row r="3744" spans="1:15" s="43" customFormat="1">
      <c r="A3744" s="449"/>
      <c r="B3744" s="450"/>
      <c r="C3744" s="448"/>
      <c r="D3744" s="448"/>
      <c r="E3744" s="448"/>
      <c r="G3744" s="446"/>
      <c r="H3744" s="446"/>
      <c r="L3744" s="447"/>
      <c r="M3744" s="448"/>
      <c r="N3744" s="448"/>
      <c r="O3744" s="448"/>
    </row>
    <row r="3745" spans="1:15" s="43" customFormat="1">
      <c r="A3745" s="449"/>
      <c r="B3745" s="450"/>
      <c r="C3745" s="448"/>
      <c r="D3745" s="448"/>
      <c r="E3745" s="448"/>
      <c r="G3745" s="446"/>
      <c r="H3745" s="446"/>
      <c r="L3745" s="447"/>
      <c r="M3745" s="448"/>
      <c r="N3745" s="448"/>
      <c r="O3745" s="448"/>
    </row>
    <row r="3746" spans="1:15" s="43" customFormat="1">
      <c r="A3746" s="449"/>
      <c r="B3746" s="450"/>
      <c r="C3746" s="448"/>
      <c r="D3746" s="448"/>
      <c r="E3746" s="448"/>
      <c r="G3746" s="446"/>
      <c r="H3746" s="446"/>
      <c r="L3746" s="447"/>
      <c r="M3746" s="448"/>
      <c r="N3746" s="448"/>
      <c r="O3746" s="448"/>
    </row>
    <row r="3747" spans="1:15" s="43" customFormat="1">
      <c r="A3747" s="449"/>
      <c r="B3747" s="450"/>
      <c r="C3747" s="448"/>
      <c r="D3747" s="448"/>
      <c r="E3747" s="448"/>
      <c r="G3747" s="446"/>
      <c r="H3747" s="446"/>
      <c r="L3747" s="447"/>
      <c r="M3747" s="448"/>
      <c r="N3747" s="448"/>
      <c r="O3747" s="448"/>
    </row>
    <row r="3748" spans="1:15" s="43" customFormat="1">
      <c r="A3748" s="449"/>
      <c r="B3748" s="450"/>
      <c r="C3748" s="448"/>
      <c r="D3748" s="448"/>
      <c r="E3748" s="448"/>
      <c r="G3748" s="446"/>
      <c r="H3748" s="446"/>
      <c r="L3748" s="447"/>
      <c r="M3748" s="448"/>
      <c r="N3748" s="448"/>
      <c r="O3748" s="448"/>
    </row>
    <row r="3749" spans="1:15" s="43" customFormat="1">
      <c r="A3749" s="449"/>
      <c r="B3749" s="450"/>
      <c r="C3749" s="448"/>
      <c r="D3749" s="448"/>
      <c r="E3749" s="448"/>
      <c r="G3749" s="446"/>
      <c r="H3749" s="446"/>
      <c r="L3749" s="447"/>
      <c r="M3749" s="448"/>
      <c r="N3749" s="448"/>
      <c r="O3749" s="448"/>
    </row>
    <row r="3750" spans="1:15" s="43" customFormat="1">
      <c r="A3750" s="449"/>
      <c r="B3750" s="450"/>
      <c r="C3750" s="448"/>
      <c r="D3750" s="448"/>
      <c r="E3750" s="448"/>
      <c r="G3750" s="446"/>
      <c r="H3750" s="446"/>
      <c r="L3750" s="447"/>
      <c r="M3750" s="448"/>
      <c r="N3750" s="448"/>
      <c r="O3750" s="448"/>
    </row>
    <row r="3751" spans="1:15" s="43" customFormat="1">
      <c r="A3751" s="449"/>
      <c r="B3751" s="450"/>
      <c r="C3751" s="448"/>
      <c r="D3751" s="448"/>
      <c r="E3751" s="448"/>
      <c r="G3751" s="446"/>
      <c r="H3751" s="446"/>
      <c r="L3751" s="447"/>
      <c r="M3751" s="448"/>
      <c r="N3751" s="448"/>
      <c r="O3751" s="448"/>
    </row>
    <row r="3752" spans="1:15" s="43" customFormat="1">
      <c r="A3752" s="449"/>
      <c r="B3752" s="450"/>
      <c r="C3752" s="448"/>
      <c r="D3752" s="448"/>
      <c r="E3752" s="448"/>
      <c r="G3752" s="446"/>
      <c r="H3752" s="446"/>
      <c r="L3752" s="447"/>
      <c r="M3752" s="448"/>
      <c r="N3752" s="448"/>
      <c r="O3752" s="448"/>
    </row>
    <row r="3753" spans="1:15" s="43" customFormat="1">
      <c r="A3753" s="449"/>
      <c r="B3753" s="450"/>
      <c r="C3753" s="448"/>
      <c r="D3753" s="448"/>
      <c r="E3753" s="448"/>
      <c r="G3753" s="446"/>
      <c r="H3753" s="446"/>
      <c r="L3753" s="447"/>
      <c r="M3753" s="448"/>
      <c r="N3753" s="448"/>
      <c r="O3753" s="448"/>
    </row>
    <row r="3754" spans="1:15" s="43" customFormat="1">
      <c r="A3754" s="449"/>
      <c r="B3754" s="450"/>
      <c r="C3754" s="448"/>
      <c r="D3754" s="448"/>
      <c r="E3754" s="448"/>
      <c r="G3754" s="446"/>
      <c r="H3754" s="446"/>
      <c r="L3754" s="447"/>
      <c r="M3754" s="448"/>
      <c r="N3754" s="448"/>
      <c r="O3754" s="448"/>
    </row>
    <row r="3755" spans="1:15" s="43" customFormat="1">
      <c r="A3755" s="449"/>
      <c r="B3755" s="450"/>
      <c r="C3755" s="448"/>
      <c r="D3755" s="448"/>
      <c r="E3755" s="448"/>
      <c r="G3755" s="446"/>
      <c r="H3755" s="446"/>
      <c r="L3755" s="447"/>
      <c r="M3755" s="448"/>
      <c r="N3755" s="448"/>
      <c r="O3755" s="448"/>
    </row>
    <row r="3756" spans="1:15" s="43" customFormat="1">
      <c r="A3756" s="449"/>
      <c r="B3756" s="450"/>
      <c r="C3756" s="448"/>
      <c r="D3756" s="448"/>
      <c r="E3756" s="448"/>
      <c r="G3756" s="446"/>
      <c r="H3756" s="446"/>
      <c r="L3756" s="447"/>
      <c r="M3756" s="448"/>
      <c r="N3756" s="448"/>
      <c r="O3756" s="448"/>
    </row>
    <row r="3757" spans="1:15" s="43" customFormat="1">
      <c r="A3757" s="449"/>
      <c r="B3757" s="450"/>
      <c r="C3757" s="448"/>
      <c r="D3757" s="448"/>
      <c r="E3757" s="448"/>
      <c r="G3757" s="446"/>
      <c r="H3757" s="446"/>
      <c r="L3757" s="447"/>
      <c r="M3757" s="448"/>
      <c r="N3757" s="448"/>
      <c r="O3757" s="448"/>
    </row>
    <row r="3758" spans="1:15" s="43" customFormat="1">
      <c r="A3758" s="449"/>
      <c r="B3758" s="450"/>
      <c r="C3758" s="448"/>
      <c r="D3758" s="448"/>
      <c r="E3758" s="448"/>
      <c r="G3758" s="446"/>
      <c r="H3758" s="446"/>
      <c r="L3758" s="447"/>
      <c r="M3758" s="448"/>
      <c r="N3758" s="448"/>
      <c r="O3758" s="448"/>
    </row>
    <row r="3759" spans="1:15" s="43" customFormat="1">
      <c r="A3759" s="449"/>
      <c r="B3759" s="450"/>
      <c r="C3759" s="448"/>
      <c r="D3759" s="448"/>
      <c r="E3759" s="448"/>
      <c r="G3759" s="446"/>
      <c r="H3759" s="446"/>
      <c r="L3759" s="447"/>
      <c r="M3759" s="448"/>
      <c r="N3759" s="448"/>
      <c r="O3759" s="448"/>
    </row>
    <row r="3760" spans="1:15" s="43" customFormat="1">
      <c r="A3760" s="449"/>
      <c r="B3760" s="450"/>
      <c r="C3760" s="448"/>
      <c r="D3760" s="448"/>
      <c r="E3760" s="448"/>
      <c r="G3760" s="446"/>
      <c r="H3760" s="446"/>
      <c r="L3760" s="447"/>
      <c r="M3760" s="448"/>
      <c r="N3760" s="448"/>
      <c r="O3760" s="448"/>
    </row>
    <row r="3761" spans="1:15" s="43" customFormat="1">
      <c r="A3761" s="449"/>
      <c r="B3761" s="450"/>
      <c r="C3761" s="448"/>
      <c r="D3761" s="448"/>
      <c r="E3761" s="448"/>
      <c r="G3761" s="446"/>
      <c r="H3761" s="446"/>
      <c r="L3761" s="447"/>
      <c r="M3761" s="448"/>
      <c r="N3761" s="448"/>
      <c r="O3761" s="448"/>
    </row>
    <row r="3762" spans="1:15" s="43" customFormat="1">
      <c r="A3762" s="449"/>
      <c r="B3762" s="450"/>
      <c r="C3762" s="448"/>
      <c r="D3762" s="448"/>
      <c r="E3762" s="448"/>
      <c r="G3762" s="446"/>
      <c r="H3762" s="446"/>
      <c r="L3762" s="447"/>
      <c r="M3762" s="448"/>
      <c r="N3762" s="448"/>
      <c r="O3762" s="448"/>
    </row>
    <row r="3763" spans="1:15" s="43" customFormat="1">
      <c r="A3763" s="449"/>
      <c r="B3763" s="450"/>
      <c r="C3763" s="448"/>
      <c r="D3763" s="448"/>
      <c r="E3763" s="448"/>
      <c r="G3763" s="446"/>
      <c r="H3763" s="446"/>
      <c r="L3763" s="447"/>
      <c r="M3763" s="448"/>
      <c r="N3763" s="448"/>
      <c r="O3763" s="448"/>
    </row>
    <row r="3764" spans="1:15" s="43" customFormat="1">
      <c r="A3764" s="449"/>
      <c r="B3764" s="450"/>
      <c r="C3764" s="448"/>
      <c r="D3764" s="448"/>
      <c r="E3764" s="448"/>
      <c r="G3764" s="446"/>
      <c r="H3764" s="446"/>
      <c r="L3764" s="447"/>
      <c r="M3764" s="448"/>
      <c r="N3764" s="448"/>
      <c r="O3764" s="448"/>
    </row>
    <row r="3765" spans="1:15" s="43" customFormat="1">
      <c r="A3765" s="449"/>
      <c r="B3765" s="450"/>
      <c r="C3765" s="448"/>
      <c r="D3765" s="448"/>
      <c r="E3765" s="448"/>
      <c r="G3765" s="446"/>
      <c r="H3765" s="446"/>
      <c r="L3765" s="447"/>
      <c r="M3765" s="448"/>
      <c r="N3765" s="448"/>
      <c r="O3765" s="448"/>
    </row>
    <row r="3766" spans="1:15" s="43" customFormat="1">
      <c r="A3766" s="449"/>
      <c r="B3766" s="450"/>
      <c r="C3766" s="448"/>
      <c r="D3766" s="448"/>
      <c r="E3766" s="448"/>
      <c r="G3766" s="446"/>
      <c r="H3766" s="446"/>
      <c r="L3766" s="447"/>
      <c r="M3766" s="448"/>
      <c r="N3766" s="448"/>
      <c r="O3766" s="448"/>
    </row>
    <row r="3767" spans="1:15" s="43" customFormat="1">
      <c r="A3767" s="449"/>
      <c r="B3767" s="450"/>
      <c r="C3767" s="448"/>
      <c r="D3767" s="448"/>
      <c r="E3767" s="448"/>
      <c r="G3767" s="446"/>
      <c r="H3767" s="446"/>
      <c r="L3767" s="447"/>
      <c r="M3767" s="448"/>
      <c r="N3767" s="448"/>
      <c r="O3767" s="448"/>
    </row>
    <row r="3768" spans="1:15" s="43" customFormat="1">
      <c r="A3768" s="449"/>
      <c r="B3768" s="450"/>
      <c r="C3768" s="448"/>
      <c r="D3768" s="448"/>
      <c r="E3768" s="448"/>
      <c r="G3768" s="446"/>
      <c r="H3768" s="446"/>
      <c r="L3768" s="447"/>
      <c r="M3768" s="448"/>
      <c r="N3768" s="448"/>
      <c r="O3768" s="448"/>
    </row>
    <row r="3769" spans="1:15" s="43" customFormat="1">
      <c r="A3769" s="449"/>
      <c r="B3769" s="450"/>
      <c r="C3769" s="448"/>
      <c r="D3769" s="448"/>
      <c r="E3769" s="448"/>
      <c r="G3769" s="446"/>
      <c r="H3769" s="446"/>
      <c r="L3769" s="447"/>
      <c r="M3769" s="448"/>
      <c r="N3769" s="448"/>
      <c r="O3769" s="448"/>
    </row>
    <row r="3770" spans="1:15" s="43" customFormat="1">
      <c r="A3770" s="449"/>
      <c r="B3770" s="450"/>
      <c r="C3770" s="448"/>
      <c r="D3770" s="448"/>
      <c r="E3770" s="448"/>
      <c r="G3770" s="446"/>
      <c r="H3770" s="446"/>
      <c r="L3770" s="447"/>
      <c r="M3770" s="448"/>
      <c r="N3770" s="448"/>
      <c r="O3770" s="448"/>
    </row>
    <row r="3771" spans="1:15" s="43" customFormat="1">
      <c r="A3771" s="449"/>
      <c r="B3771" s="450"/>
      <c r="C3771" s="448"/>
      <c r="D3771" s="448"/>
      <c r="E3771" s="448"/>
      <c r="G3771" s="446"/>
      <c r="H3771" s="446"/>
      <c r="L3771" s="447"/>
      <c r="M3771" s="448"/>
      <c r="N3771" s="448"/>
      <c r="O3771" s="448"/>
    </row>
    <row r="3772" spans="1:15" s="43" customFormat="1">
      <c r="A3772" s="449"/>
      <c r="B3772" s="450"/>
      <c r="C3772" s="448"/>
      <c r="D3772" s="448"/>
      <c r="E3772" s="448"/>
      <c r="G3772" s="446"/>
      <c r="H3772" s="446"/>
      <c r="L3772" s="447"/>
      <c r="M3772" s="448"/>
      <c r="N3772" s="448"/>
      <c r="O3772" s="448"/>
    </row>
    <row r="3773" spans="1:15" s="43" customFormat="1">
      <c r="A3773" s="449"/>
      <c r="B3773" s="450"/>
      <c r="C3773" s="448"/>
      <c r="D3773" s="448"/>
      <c r="E3773" s="448"/>
      <c r="G3773" s="446"/>
      <c r="H3773" s="446"/>
      <c r="L3773" s="447"/>
      <c r="M3773" s="448"/>
      <c r="N3773" s="448"/>
      <c r="O3773" s="448"/>
    </row>
    <row r="3774" spans="1:15" s="43" customFormat="1">
      <c r="A3774" s="449"/>
      <c r="B3774" s="450"/>
      <c r="C3774" s="448"/>
      <c r="D3774" s="448"/>
      <c r="E3774" s="448"/>
      <c r="G3774" s="446"/>
      <c r="H3774" s="446"/>
      <c r="L3774" s="447"/>
      <c r="M3774" s="448"/>
      <c r="N3774" s="448"/>
      <c r="O3774" s="448"/>
    </row>
    <row r="3775" spans="1:15" s="43" customFormat="1">
      <c r="A3775" s="449"/>
      <c r="B3775" s="450"/>
      <c r="C3775" s="448"/>
      <c r="D3775" s="448"/>
      <c r="E3775" s="448"/>
      <c r="G3775" s="446"/>
      <c r="H3775" s="446"/>
      <c r="L3775" s="447"/>
      <c r="M3775" s="448"/>
      <c r="N3775" s="448"/>
      <c r="O3775" s="448"/>
    </row>
    <row r="3776" spans="1:15" s="43" customFormat="1">
      <c r="A3776" s="449"/>
      <c r="B3776" s="450"/>
      <c r="C3776" s="448"/>
      <c r="D3776" s="448"/>
      <c r="E3776" s="448"/>
      <c r="G3776" s="446"/>
      <c r="H3776" s="446"/>
      <c r="L3776" s="447"/>
      <c r="M3776" s="448"/>
      <c r="N3776" s="448"/>
      <c r="O3776" s="448"/>
    </row>
    <row r="3777" spans="1:15" s="43" customFormat="1">
      <c r="A3777" s="449"/>
      <c r="B3777" s="450"/>
      <c r="C3777" s="448"/>
      <c r="D3777" s="448"/>
      <c r="E3777" s="448"/>
      <c r="G3777" s="446"/>
      <c r="H3777" s="446"/>
      <c r="L3777" s="447"/>
      <c r="M3777" s="448"/>
      <c r="N3777" s="448"/>
      <c r="O3777" s="448"/>
    </row>
    <row r="3778" spans="1:15" s="43" customFormat="1">
      <c r="A3778" s="449"/>
      <c r="B3778" s="450"/>
      <c r="C3778" s="448"/>
      <c r="D3778" s="448"/>
      <c r="E3778" s="448"/>
      <c r="G3778" s="446"/>
      <c r="H3778" s="446"/>
      <c r="L3778" s="447"/>
      <c r="M3778" s="448"/>
      <c r="N3778" s="448"/>
      <c r="O3778" s="448"/>
    </row>
    <row r="3779" spans="1:15" s="43" customFormat="1">
      <c r="A3779" s="449"/>
      <c r="B3779" s="450"/>
      <c r="C3779" s="448"/>
      <c r="D3779" s="448"/>
      <c r="E3779" s="448"/>
      <c r="G3779" s="446"/>
      <c r="H3779" s="446"/>
      <c r="L3779" s="447"/>
      <c r="M3779" s="448"/>
      <c r="N3779" s="448"/>
      <c r="O3779" s="448"/>
    </row>
    <row r="3780" spans="1:15" s="43" customFormat="1">
      <c r="A3780" s="449"/>
      <c r="B3780" s="450"/>
      <c r="C3780" s="448"/>
      <c r="D3780" s="448"/>
      <c r="E3780" s="448"/>
      <c r="G3780" s="446"/>
      <c r="H3780" s="446"/>
      <c r="L3780" s="447"/>
      <c r="M3780" s="448"/>
      <c r="N3780" s="448"/>
      <c r="O3780" s="448"/>
    </row>
    <row r="3781" spans="1:15" s="43" customFormat="1">
      <c r="A3781" s="449"/>
      <c r="B3781" s="450"/>
      <c r="C3781" s="448"/>
      <c r="D3781" s="448"/>
      <c r="E3781" s="448"/>
      <c r="G3781" s="446"/>
      <c r="H3781" s="446"/>
      <c r="L3781" s="447"/>
      <c r="M3781" s="448"/>
      <c r="N3781" s="448"/>
      <c r="O3781" s="448"/>
    </row>
    <row r="3782" spans="1:15" s="43" customFormat="1">
      <c r="A3782" s="449"/>
      <c r="B3782" s="450"/>
      <c r="C3782" s="448"/>
      <c r="D3782" s="448"/>
      <c r="E3782" s="448"/>
      <c r="G3782" s="446"/>
      <c r="H3782" s="446"/>
      <c r="L3782" s="447"/>
      <c r="M3782" s="448"/>
      <c r="N3782" s="448"/>
      <c r="O3782" s="448"/>
    </row>
    <row r="3783" spans="1:15" s="43" customFormat="1">
      <c r="A3783" s="449"/>
      <c r="B3783" s="450"/>
      <c r="C3783" s="448"/>
      <c r="D3783" s="448"/>
      <c r="E3783" s="448"/>
      <c r="G3783" s="446"/>
      <c r="H3783" s="446"/>
      <c r="L3783" s="447"/>
      <c r="M3783" s="448"/>
      <c r="N3783" s="448"/>
      <c r="O3783" s="448"/>
    </row>
    <row r="3784" spans="1:15" s="43" customFormat="1">
      <c r="A3784" s="449"/>
      <c r="B3784" s="450"/>
      <c r="C3784" s="448"/>
      <c r="D3784" s="448"/>
      <c r="E3784" s="448"/>
      <c r="G3784" s="446"/>
      <c r="H3784" s="446"/>
      <c r="L3784" s="447"/>
      <c r="M3784" s="448"/>
      <c r="N3784" s="448"/>
      <c r="O3784" s="448"/>
    </row>
    <row r="3785" spans="1:15" s="43" customFormat="1">
      <c r="A3785" s="449"/>
      <c r="B3785" s="450"/>
      <c r="C3785" s="448"/>
      <c r="D3785" s="448"/>
      <c r="E3785" s="448"/>
      <c r="G3785" s="446"/>
      <c r="H3785" s="446"/>
      <c r="L3785" s="447"/>
      <c r="M3785" s="448"/>
      <c r="N3785" s="448"/>
      <c r="O3785" s="448"/>
    </row>
    <row r="3786" spans="1:15" s="43" customFormat="1">
      <c r="A3786" s="449"/>
      <c r="B3786" s="450"/>
      <c r="C3786" s="448"/>
      <c r="D3786" s="448"/>
      <c r="E3786" s="448"/>
      <c r="G3786" s="446"/>
      <c r="H3786" s="446"/>
      <c r="L3786" s="447"/>
      <c r="M3786" s="448"/>
      <c r="N3786" s="448"/>
      <c r="O3786" s="448"/>
    </row>
    <row r="3787" spans="1:15" s="43" customFormat="1">
      <c r="A3787" s="449"/>
      <c r="B3787" s="450"/>
      <c r="C3787" s="448"/>
      <c r="D3787" s="448"/>
      <c r="E3787" s="448"/>
      <c r="G3787" s="446"/>
      <c r="H3787" s="446"/>
      <c r="L3787" s="447"/>
      <c r="M3787" s="448"/>
      <c r="N3787" s="448"/>
      <c r="O3787" s="448"/>
    </row>
    <row r="3788" spans="1:15" s="43" customFormat="1">
      <c r="A3788" s="449"/>
      <c r="B3788" s="450"/>
      <c r="C3788" s="448"/>
      <c r="D3788" s="448"/>
      <c r="E3788" s="448"/>
      <c r="G3788" s="446"/>
      <c r="H3788" s="446"/>
      <c r="L3788" s="447"/>
      <c r="M3788" s="448"/>
      <c r="N3788" s="448"/>
      <c r="O3788" s="448"/>
    </row>
    <row r="3789" spans="1:15" s="43" customFormat="1">
      <c r="A3789" s="449"/>
      <c r="B3789" s="450"/>
      <c r="C3789" s="448"/>
      <c r="D3789" s="448"/>
      <c r="E3789" s="448"/>
      <c r="G3789" s="446"/>
      <c r="H3789" s="446"/>
      <c r="L3789" s="447"/>
      <c r="M3789" s="448"/>
      <c r="N3789" s="448"/>
      <c r="O3789" s="448"/>
    </row>
    <row r="3790" spans="1:15" s="43" customFormat="1">
      <c r="A3790" s="449"/>
      <c r="B3790" s="450"/>
      <c r="C3790" s="448"/>
      <c r="D3790" s="448"/>
      <c r="E3790" s="448"/>
      <c r="G3790" s="446"/>
      <c r="H3790" s="446"/>
      <c r="L3790" s="447"/>
      <c r="M3790" s="448"/>
      <c r="N3790" s="448"/>
      <c r="O3790" s="448"/>
    </row>
    <row r="3791" spans="1:15" s="43" customFormat="1">
      <c r="A3791" s="449"/>
      <c r="B3791" s="450"/>
      <c r="C3791" s="448"/>
      <c r="D3791" s="448"/>
      <c r="E3791" s="448"/>
      <c r="G3791" s="446"/>
      <c r="H3791" s="446"/>
      <c r="L3791" s="447"/>
      <c r="M3791" s="448"/>
      <c r="N3791" s="448"/>
      <c r="O3791" s="448"/>
    </row>
    <row r="3792" spans="1:15" s="43" customFormat="1">
      <c r="A3792" s="449"/>
      <c r="B3792" s="450"/>
      <c r="C3792" s="448"/>
      <c r="D3792" s="448"/>
      <c r="E3792" s="448"/>
      <c r="G3792" s="446"/>
      <c r="H3792" s="446"/>
      <c r="L3792" s="447"/>
      <c r="M3792" s="448"/>
      <c r="N3792" s="448"/>
      <c r="O3792" s="448"/>
    </row>
    <row r="3793" spans="1:15" s="43" customFormat="1">
      <c r="A3793" s="449"/>
      <c r="B3793" s="450"/>
      <c r="C3793" s="448"/>
      <c r="D3793" s="448"/>
      <c r="E3793" s="448"/>
      <c r="G3793" s="446"/>
      <c r="H3793" s="446"/>
      <c r="L3793" s="447"/>
      <c r="M3793" s="448"/>
      <c r="N3793" s="448"/>
      <c r="O3793" s="448"/>
    </row>
    <row r="3794" spans="1:15" s="43" customFormat="1">
      <c r="A3794" s="449"/>
      <c r="B3794" s="450"/>
      <c r="C3794" s="448"/>
      <c r="D3794" s="448"/>
      <c r="E3794" s="448"/>
      <c r="G3794" s="446"/>
      <c r="H3794" s="446"/>
      <c r="L3794" s="447"/>
      <c r="M3794" s="448"/>
      <c r="N3794" s="448"/>
      <c r="O3794" s="448"/>
    </row>
    <row r="3795" spans="1:15" s="43" customFormat="1">
      <c r="A3795" s="449"/>
      <c r="B3795" s="450"/>
      <c r="C3795" s="448"/>
      <c r="D3795" s="448"/>
      <c r="E3795" s="448"/>
      <c r="G3795" s="446"/>
      <c r="H3795" s="446"/>
      <c r="L3795" s="447"/>
      <c r="M3795" s="448"/>
      <c r="N3795" s="448"/>
      <c r="O3795" s="448"/>
    </row>
    <row r="3796" spans="1:15" s="43" customFormat="1">
      <c r="A3796" s="449"/>
      <c r="B3796" s="450"/>
      <c r="C3796" s="448"/>
      <c r="D3796" s="448"/>
      <c r="E3796" s="448"/>
      <c r="G3796" s="446"/>
      <c r="H3796" s="446"/>
      <c r="L3796" s="447"/>
      <c r="M3796" s="448"/>
      <c r="N3796" s="448"/>
      <c r="O3796" s="448"/>
    </row>
    <row r="3797" spans="1:15" s="43" customFormat="1">
      <c r="A3797" s="449"/>
      <c r="B3797" s="450"/>
      <c r="C3797" s="448"/>
      <c r="D3797" s="448"/>
      <c r="E3797" s="448"/>
      <c r="G3797" s="446"/>
      <c r="H3797" s="446"/>
      <c r="L3797" s="447"/>
      <c r="M3797" s="448"/>
      <c r="N3797" s="448"/>
      <c r="O3797" s="448"/>
    </row>
    <row r="3798" spans="1:15" s="43" customFormat="1">
      <c r="A3798" s="449"/>
      <c r="B3798" s="450"/>
      <c r="C3798" s="448"/>
      <c r="D3798" s="448"/>
      <c r="E3798" s="448"/>
      <c r="G3798" s="446"/>
      <c r="H3798" s="446"/>
      <c r="L3798" s="447"/>
      <c r="M3798" s="448"/>
      <c r="N3798" s="448"/>
      <c r="O3798" s="448"/>
    </row>
    <row r="3799" spans="1:15" s="43" customFormat="1">
      <c r="A3799" s="449"/>
      <c r="B3799" s="450"/>
      <c r="C3799" s="448"/>
      <c r="D3799" s="448"/>
      <c r="E3799" s="448"/>
      <c r="G3799" s="446"/>
      <c r="H3799" s="446"/>
      <c r="L3799" s="447"/>
      <c r="M3799" s="448"/>
      <c r="N3799" s="448"/>
      <c r="O3799" s="448"/>
    </row>
    <row r="3800" spans="1:15" s="43" customFormat="1">
      <c r="A3800" s="449"/>
      <c r="B3800" s="450"/>
      <c r="C3800" s="448"/>
      <c r="D3800" s="448"/>
      <c r="E3800" s="448"/>
      <c r="G3800" s="446"/>
      <c r="H3800" s="446"/>
      <c r="L3800" s="447"/>
      <c r="M3800" s="448"/>
      <c r="N3800" s="448"/>
      <c r="O3800" s="448"/>
    </row>
    <row r="3801" spans="1:15" s="43" customFormat="1">
      <c r="A3801" s="449"/>
      <c r="B3801" s="450"/>
      <c r="C3801" s="448"/>
      <c r="D3801" s="448"/>
      <c r="E3801" s="448"/>
      <c r="G3801" s="446"/>
      <c r="H3801" s="446"/>
      <c r="L3801" s="447"/>
      <c r="M3801" s="448"/>
      <c r="N3801" s="448"/>
      <c r="O3801" s="448"/>
    </row>
    <row r="3802" spans="1:15" s="43" customFormat="1">
      <c r="A3802" s="449"/>
      <c r="B3802" s="450"/>
      <c r="C3802" s="448"/>
      <c r="D3802" s="448"/>
      <c r="E3802" s="448"/>
      <c r="G3802" s="446"/>
      <c r="H3802" s="446"/>
      <c r="L3802" s="447"/>
      <c r="M3802" s="448"/>
      <c r="N3802" s="448"/>
      <c r="O3802" s="448"/>
    </row>
    <row r="3803" spans="1:15" s="43" customFormat="1">
      <c r="A3803" s="449"/>
      <c r="B3803" s="450"/>
      <c r="C3803" s="448"/>
      <c r="D3803" s="448"/>
      <c r="E3803" s="448"/>
      <c r="G3803" s="446"/>
      <c r="H3803" s="446"/>
      <c r="L3803" s="447"/>
      <c r="M3803" s="448"/>
      <c r="N3803" s="448"/>
      <c r="O3803" s="448"/>
    </row>
    <row r="3804" spans="1:15" s="43" customFormat="1">
      <c r="A3804" s="449"/>
      <c r="B3804" s="450"/>
      <c r="C3804" s="448"/>
      <c r="D3804" s="448"/>
      <c r="E3804" s="448"/>
      <c r="G3804" s="446"/>
      <c r="H3804" s="446"/>
      <c r="L3804" s="447"/>
      <c r="M3804" s="448"/>
      <c r="N3804" s="448"/>
      <c r="O3804" s="448"/>
    </row>
    <row r="3805" spans="1:15" s="43" customFormat="1">
      <c r="A3805" s="449"/>
      <c r="B3805" s="450"/>
      <c r="C3805" s="448"/>
      <c r="D3805" s="448"/>
      <c r="E3805" s="448"/>
      <c r="G3805" s="446"/>
      <c r="H3805" s="446"/>
      <c r="L3805" s="447"/>
      <c r="M3805" s="448"/>
      <c r="N3805" s="448"/>
      <c r="O3805" s="448"/>
    </row>
    <row r="3806" spans="1:15" s="43" customFormat="1">
      <c r="A3806" s="449"/>
      <c r="B3806" s="450"/>
      <c r="C3806" s="448"/>
      <c r="D3806" s="448"/>
      <c r="E3806" s="448"/>
      <c r="G3806" s="446"/>
      <c r="H3806" s="446"/>
      <c r="L3806" s="447"/>
      <c r="M3806" s="448"/>
      <c r="N3806" s="448"/>
      <c r="O3806" s="448"/>
    </row>
    <row r="3807" spans="1:15" s="43" customFormat="1">
      <c r="A3807" s="449"/>
      <c r="B3807" s="450"/>
      <c r="C3807" s="448"/>
      <c r="D3807" s="448"/>
      <c r="E3807" s="448"/>
      <c r="G3807" s="446"/>
      <c r="H3807" s="446"/>
      <c r="L3807" s="447"/>
      <c r="M3807" s="448"/>
      <c r="N3807" s="448"/>
      <c r="O3807" s="448"/>
    </row>
    <row r="3808" spans="1:15" s="43" customFormat="1">
      <c r="A3808" s="449"/>
      <c r="B3808" s="450"/>
      <c r="C3808" s="448"/>
      <c r="D3808" s="448"/>
      <c r="E3808" s="448"/>
      <c r="G3808" s="446"/>
      <c r="H3808" s="446"/>
      <c r="L3808" s="447"/>
      <c r="M3808" s="448"/>
      <c r="N3808" s="448"/>
      <c r="O3808" s="448"/>
    </row>
    <row r="3809" spans="1:15" s="43" customFormat="1">
      <c r="A3809" s="449"/>
      <c r="B3809" s="450"/>
      <c r="C3809" s="448"/>
      <c r="D3809" s="448"/>
      <c r="E3809" s="448"/>
      <c r="G3809" s="446"/>
      <c r="H3809" s="446"/>
      <c r="L3809" s="447"/>
      <c r="M3809" s="448"/>
      <c r="N3809" s="448"/>
      <c r="O3809" s="448"/>
    </row>
    <row r="3810" spans="1:15" s="43" customFormat="1">
      <c r="A3810" s="449"/>
      <c r="B3810" s="450"/>
      <c r="C3810" s="448"/>
      <c r="D3810" s="448"/>
      <c r="E3810" s="448"/>
      <c r="G3810" s="446"/>
      <c r="H3810" s="446"/>
      <c r="L3810" s="447"/>
      <c r="M3810" s="448"/>
      <c r="N3810" s="448"/>
      <c r="O3810" s="448"/>
    </row>
    <row r="3811" spans="1:15" s="43" customFormat="1">
      <c r="A3811" s="449"/>
      <c r="B3811" s="450"/>
      <c r="C3811" s="448"/>
      <c r="D3811" s="448"/>
      <c r="E3811" s="448"/>
      <c r="G3811" s="446"/>
      <c r="H3811" s="446"/>
      <c r="L3811" s="447"/>
      <c r="M3811" s="448"/>
      <c r="N3811" s="448"/>
      <c r="O3811" s="448"/>
    </row>
    <row r="3812" spans="1:15" s="43" customFormat="1">
      <c r="A3812" s="449"/>
      <c r="B3812" s="450"/>
      <c r="C3812" s="448"/>
      <c r="D3812" s="448"/>
      <c r="E3812" s="448"/>
      <c r="G3812" s="446"/>
      <c r="H3812" s="446"/>
      <c r="L3812" s="447"/>
      <c r="M3812" s="448"/>
      <c r="N3812" s="448"/>
      <c r="O3812" s="448"/>
    </row>
    <row r="3813" spans="1:15" s="43" customFormat="1">
      <c r="A3813" s="449"/>
      <c r="B3813" s="450"/>
      <c r="C3813" s="448"/>
      <c r="D3813" s="448"/>
      <c r="E3813" s="448"/>
      <c r="G3813" s="446"/>
      <c r="H3813" s="446"/>
      <c r="L3813" s="447"/>
      <c r="M3813" s="448"/>
      <c r="N3813" s="448"/>
      <c r="O3813" s="448"/>
    </row>
    <row r="3814" spans="1:15" s="43" customFormat="1">
      <c r="A3814" s="449"/>
      <c r="B3814" s="450"/>
      <c r="C3814" s="448"/>
      <c r="D3814" s="448"/>
      <c r="E3814" s="448"/>
      <c r="G3814" s="446"/>
      <c r="H3814" s="446"/>
      <c r="L3814" s="447"/>
      <c r="M3814" s="448"/>
      <c r="N3814" s="448"/>
      <c r="O3814" s="448"/>
    </row>
    <row r="3815" spans="1:15" s="43" customFormat="1">
      <c r="A3815" s="449"/>
      <c r="B3815" s="450"/>
      <c r="C3815" s="448"/>
      <c r="D3815" s="448"/>
      <c r="E3815" s="448"/>
      <c r="G3815" s="446"/>
      <c r="H3815" s="446"/>
      <c r="L3815" s="447"/>
      <c r="M3815" s="448"/>
      <c r="N3815" s="448"/>
      <c r="O3815" s="448"/>
    </row>
    <row r="3816" spans="1:15" s="43" customFormat="1">
      <c r="A3816" s="449"/>
      <c r="B3816" s="450"/>
      <c r="C3816" s="448"/>
      <c r="D3816" s="448"/>
      <c r="E3816" s="448"/>
      <c r="G3816" s="446"/>
      <c r="H3816" s="446"/>
      <c r="L3816" s="447"/>
      <c r="M3816" s="448"/>
      <c r="N3816" s="448"/>
      <c r="O3816" s="448"/>
    </row>
    <row r="3817" spans="1:15" s="43" customFormat="1">
      <c r="A3817" s="449"/>
      <c r="B3817" s="450"/>
      <c r="C3817" s="448"/>
      <c r="D3817" s="448"/>
      <c r="E3817" s="448"/>
      <c r="G3817" s="446"/>
      <c r="H3817" s="446"/>
      <c r="L3817" s="447"/>
      <c r="M3817" s="448"/>
      <c r="N3817" s="448"/>
      <c r="O3817" s="448"/>
    </row>
    <row r="3818" spans="1:15" s="43" customFormat="1">
      <c r="A3818" s="449"/>
      <c r="B3818" s="450"/>
      <c r="C3818" s="448"/>
      <c r="D3818" s="448"/>
      <c r="E3818" s="448"/>
      <c r="G3818" s="446"/>
      <c r="H3818" s="446"/>
      <c r="L3818" s="447"/>
      <c r="M3818" s="448"/>
      <c r="N3818" s="448"/>
      <c r="O3818" s="448"/>
    </row>
    <row r="3819" spans="1:15" s="43" customFormat="1">
      <c r="A3819" s="449"/>
      <c r="B3819" s="450"/>
      <c r="C3819" s="448"/>
      <c r="D3819" s="448"/>
      <c r="E3819" s="448"/>
      <c r="G3819" s="446"/>
      <c r="H3819" s="446"/>
      <c r="L3819" s="447"/>
      <c r="M3819" s="448"/>
      <c r="N3819" s="448"/>
      <c r="O3819" s="448"/>
    </row>
    <row r="3820" spans="1:15" s="43" customFormat="1">
      <c r="A3820" s="449"/>
      <c r="B3820" s="450"/>
      <c r="C3820" s="448"/>
      <c r="D3820" s="448"/>
      <c r="E3820" s="448"/>
      <c r="G3820" s="446"/>
      <c r="H3820" s="446"/>
      <c r="L3820" s="447"/>
      <c r="M3820" s="448"/>
      <c r="N3820" s="448"/>
      <c r="O3820" s="448"/>
    </row>
    <row r="3821" spans="1:15" s="43" customFormat="1">
      <c r="A3821" s="449"/>
      <c r="B3821" s="450"/>
      <c r="C3821" s="448"/>
      <c r="D3821" s="448"/>
      <c r="E3821" s="448"/>
      <c r="G3821" s="446"/>
      <c r="H3821" s="446"/>
      <c r="L3821" s="447"/>
      <c r="M3821" s="448"/>
      <c r="N3821" s="448"/>
      <c r="O3821" s="448"/>
    </row>
    <row r="3822" spans="1:15" s="43" customFormat="1">
      <c r="A3822" s="449"/>
      <c r="B3822" s="450"/>
      <c r="C3822" s="448"/>
      <c r="D3822" s="448"/>
      <c r="E3822" s="448"/>
      <c r="G3822" s="446"/>
      <c r="H3822" s="446"/>
      <c r="L3822" s="447"/>
      <c r="M3822" s="448"/>
      <c r="N3822" s="448"/>
      <c r="O3822" s="448"/>
    </row>
    <row r="3823" spans="1:15" s="43" customFormat="1">
      <c r="A3823" s="449"/>
      <c r="B3823" s="450"/>
      <c r="C3823" s="448"/>
      <c r="D3823" s="448"/>
      <c r="E3823" s="448"/>
      <c r="G3823" s="446"/>
      <c r="H3823" s="446"/>
      <c r="L3823" s="447"/>
      <c r="M3823" s="448"/>
      <c r="N3823" s="448"/>
      <c r="O3823" s="448"/>
    </row>
    <row r="3824" spans="1:15" s="43" customFormat="1">
      <c r="A3824" s="449"/>
      <c r="B3824" s="450"/>
      <c r="C3824" s="448"/>
      <c r="D3824" s="448"/>
      <c r="E3824" s="448"/>
      <c r="G3824" s="446"/>
      <c r="H3824" s="446"/>
      <c r="L3824" s="447"/>
      <c r="M3824" s="448"/>
      <c r="N3824" s="448"/>
      <c r="O3824" s="448"/>
    </row>
    <row r="3825" spans="1:15" s="43" customFormat="1">
      <c r="A3825" s="449"/>
      <c r="B3825" s="450"/>
      <c r="C3825" s="448"/>
      <c r="D3825" s="448"/>
      <c r="E3825" s="448"/>
      <c r="G3825" s="446"/>
      <c r="H3825" s="446"/>
      <c r="L3825" s="447"/>
      <c r="M3825" s="448"/>
      <c r="N3825" s="448"/>
      <c r="O3825" s="448"/>
    </row>
    <row r="3826" spans="1:15" s="43" customFormat="1">
      <c r="A3826" s="449"/>
      <c r="B3826" s="450"/>
      <c r="C3826" s="448"/>
      <c r="D3826" s="448"/>
      <c r="E3826" s="448"/>
      <c r="G3826" s="446"/>
      <c r="H3826" s="446"/>
      <c r="L3826" s="447"/>
      <c r="M3826" s="448"/>
      <c r="N3826" s="448"/>
      <c r="O3826" s="448"/>
    </row>
    <row r="3827" spans="1:15" s="43" customFormat="1">
      <c r="A3827" s="449"/>
      <c r="B3827" s="450"/>
      <c r="C3827" s="448"/>
      <c r="D3827" s="448"/>
      <c r="E3827" s="448"/>
      <c r="G3827" s="446"/>
      <c r="H3827" s="446"/>
      <c r="L3827" s="447"/>
      <c r="M3827" s="448"/>
      <c r="N3827" s="448"/>
      <c r="O3827" s="448"/>
    </row>
    <row r="3828" spans="1:15" s="43" customFormat="1">
      <c r="A3828" s="449"/>
      <c r="B3828" s="450"/>
      <c r="C3828" s="448"/>
      <c r="D3828" s="448"/>
      <c r="E3828" s="448"/>
      <c r="G3828" s="446"/>
      <c r="H3828" s="446"/>
      <c r="L3828" s="447"/>
      <c r="M3828" s="448"/>
      <c r="N3828" s="448"/>
      <c r="O3828" s="448"/>
    </row>
    <row r="3829" spans="1:15" s="43" customFormat="1">
      <c r="A3829" s="449"/>
      <c r="B3829" s="450"/>
      <c r="C3829" s="448"/>
      <c r="D3829" s="448"/>
      <c r="E3829" s="448"/>
      <c r="G3829" s="446"/>
      <c r="H3829" s="446"/>
      <c r="L3829" s="447"/>
      <c r="M3829" s="448"/>
      <c r="N3829" s="448"/>
      <c r="O3829" s="448"/>
    </row>
    <row r="3830" spans="1:15" s="43" customFormat="1">
      <c r="A3830" s="449"/>
      <c r="B3830" s="450"/>
      <c r="C3830" s="448"/>
      <c r="D3830" s="448"/>
      <c r="E3830" s="448"/>
      <c r="G3830" s="446"/>
      <c r="H3830" s="446"/>
      <c r="L3830" s="447"/>
      <c r="M3830" s="448"/>
      <c r="N3830" s="448"/>
      <c r="O3830" s="448"/>
    </row>
    <row r="3831" spans="1:15" s="43" customFormat="1">
      <c r="A3831" s="449"/>
      <c r="B3831" s="450"/>
      <c r="C3831" s="448"/>
      <c r="D3831" s="448"/>
      <c r="E3831" s="448"/>
      <c r="G3831" s="446"/>
      <c r="H3831" s="446"/>
      <c r="L3831" s="447"/>
      <c r="M3831" s="448"/>
      <c r="N3831" s="448"/>
      <c r="O3831" s="448"/>
    </row>
    <row r="3832" spans="1:15" s="43" customFormat="1">
      <c r="A3832" s="449"/>
      <c r="B3832" s="450"/>
      <c r="C3832" s="448"/>
      <c r="D3832" s="448"/>
      <c r="E3832" s="448"/>
      <c r="G3832" s="446"/>
      <c r="H3832" s="446"/>
      <c r="L3832" s="447"/>
      <c r="M3832" s="448"/>
      <c r="N3832" s="448"/>
      <c r="O3832" s="448"/>
    </row>
    <row r="3833" spans="1:15" s="43" customFormat="1">
      <c r="A3833" s="449"/>
      <c r="B3833" s="450"/>
      <c r="C3833" s="448"/>
      <c r="D3833" s="448"/>
      <c r="E3833" s="448"/>
      <c r="G3833" s="446"/>
      <c r="H3833" s="446"/>
      <c r="L3833" s="447"/>
      <c r="M3833" s="448"/>
      <c r="N3833" s="448"/>
      <c r="O3833" s="448"/>
    </row>
    <row r="3834" spans="1:15" s="43" customFormat="1">
      <c r="A3834" s="449"/>
      <c r="B3834" s="450"/>
      <c r="C3834" s="448"/>
      <c r="D3834" s="448"/>
      <c r="E3834" s="448"/>
      <c r="G3834" s="446"/>
      <c r="H3834" s="446"/>
      <c r="L3834" s="447"/>
      <c r="M3834" s="448"/>
      <c r="N3834" s="448"/>
      <c r="O3834" s="448"/>
    </row>
    <row r="3835" spans="1:15" s="43" customFormat="1">
      <c r="A3835" s="449"/>
      <c r="B3835" s="450"/>
      <c r="C3835" s="448"/>
      <c r="D3835" s="448"/>
      <c r="E3835" s="448"/>
      <c r="G3835" s="446"/>
      <c r="H3835" s="446"/>
      <c r="L3835" s="447"/>
      <c r="M3835" s="448"/>
      <c r="N3835" s="448"/>
      <c r="O3835" s="448"/>
    </row>
    <row r="3836" spans="1:15" s="43" customFormat="1">
      <c r="A3836" s="449"/>
      <c r="B3836" s="450"/>
      <c r="C3836" s="448"/>
      <c r="D3836" s="448"/>
      <c r="E3836" s="448"/>
      <c r="G3836" s="446"/>
      <c r="H3836" s="446"/>
      <c r="L3836" s="447"/>
      <c r="M3836" s="448"/>
      <c r="N3836" s="448"/>
      <c r="O3836" s="448"/>
    </row>
    <row r="3837" spans="1:15" s="43" customFormat="1">
      <c r="A3837" s="449"/>
      <c r="B3837" s="450"/>
      <c r="C3837" s="448"/>
      <c r="D3837" s="448"/>
      <c r="E3837" s="448"/>
      <c r="G3837" s="446"/>
      <c r="H3837" s="446"/>
      <c r="L3837" s="447"/>
      <c r="M3837" s="448"/>
      <c r="N3837" s="448"/>
      <c r="O3837" s="448"/>
    </row>
    <row r="3838" spans="1:15" s="43" customFormat="1">
      <c r="A3838" s="449"/>
      <c r="B3838" s="450"/>
      <c r="C3838" s="448"/>
      <c r="D3838" s="448"/>
      <c r="E3838" s="448"/>
      <c r="G3838" s="446"/>
      <c r="H3838" s="446"/>
      <c r="L3838" s="447"/>
      <c r="M3838" s="448"/>
      <c r="N3838" s="448"/>
      <c r="O3838" s="448"/>
    </row>
    <row r="3839" spans="1:15" s="43" customFormat="1">
      <c r="A3839" s="449"/>
      <c r="B3839" s="450"/>
      <c r="C3839" s="448"/>
      <c r="D3839" s="448"/>
      <c r="E3839" s="448"/>
      <c r="G3839" s="446"/>
      <c r="H3839" s="446"/>
      <c r="L3839" s="447"/>
      <c r="M3839" s="448"/>
      <c r="N3839" s="448"/>
      <c r="O3839" s="448"/>
    </row>
    <row r="3840" spans="1:15" s="43" customFormat="1">
      <c r="A3840" s="449"/>
      <c r="B3840" s="450"/>
      <c r="C3840" s="448"/>
      <c r="D3840" s="448"/>
      <c r="E3840" s="448"/>
      <c r="G3840" s="446"/>
      <c r="H3840" s="446"/>
      <c r="L3840" s="447"/>
      <c r="M3840" s="448"/>
      <c r="N3840" s="448"/>
      <c r="O3840" s="448"/>
    </row>
    <row r="3841" spans="1:15" s="43" customFormat="1">
      <c r="A3841" s="449"/>
      <c r="B3841" s="450"/>
      <c r="C3841" s="448"/>
      <c r="D3841" s="448"/>
      <c r="E3841" s="448"/>
      <c r="G3841" s="446"/>
      <c r="H3841" s="446"/>
      <c r="L3841" s="447"/>
      <c r="M3841" s="448"/>
      <c r="N3841" s="448"/>
      <c r="O3841" s="448"/>
    </row>
    <row r="3842" spans="1:15" s="43" customFormat="1">
      <c r="A3842" s="449"/>
      <c r="B3842" s="450"/>
      <c r="C3842" s="448"/>
      <c r="D3842" s="448"/>
      <c r="E3842" s="448"/>
      <c r="G3842" s="446"/>
      <c r="H3842" s="446"/>
      <c r="L3842" s="447"/>
      <c r="M3842" s="448"/>
      <c r="N3842" s="448"/>
      <c r="O3842" s="448"/>
    </row>
    <row r="3843" spans="1:15" s="43" customFormat="1">
      <c r="A3843" s="449"/>
      <c r="B3843" s="450"/>
      <c r="C3843" s="448"/>
      <c r="D3843" s="448"/>
      <c r="E3843" s="448"/>
      <c r="G3843" s="446"/>
      <c r="H3843" s="446"/>
      <c r="L3843" s="447"/>
      <c r="M3843" s="448"/>
      <c r="N3843" s="448"/>
      <c r="O3843" s="448"/>
    </row>
    <row r="3844" spans="1:15" s="43" customFormat="1">
      <c r="A3844" s="449"/>
      <c r="B3844" s="450"/>
      <c r="C3844" s="448"/>
      <c r="D3844" s="448"/>
      <c r="E3844" s="448"/>
      <c r="G3844" s="446"/>
      <c r="H3844" s="446"/>
      <c r="L3844" s="447"/>
      <c r="M3844" s="448"/>
      <c r="N3844" s="448"/>
      <c r="O3844" s="448"/>
    </row>
    <row r="3845" spans="1:15" s="43" customFormat="1">
      <c r="A3845" s="449"/>
      <c r="B3845" s="450"/>
      <c r="C3845" s="448"/>
      <c r="D3845" s="448"/>
      <c r="E3845" s="448"/>
      <c r="G3845" s="446"/>
      <c r="H3845" s="446"/>
      <c r="L3845" s="447"/>
      <c r="M3845" s="448"/>
      <c r="N3845" s="448"/>
      <c r="O3845" s="448"/>
    </row>
    <row r="3846" spans="1:15" s="43" customFormat="1">
      <c r="A3846" s="449"/>
      <c r="B3846" s="450"/>
      <c r="C3846" s="448"/>
      <c r="D3846" s="448"/>
      <c r="E3846" s="448"/>
      <c r="G3846" s="446"/>
      <c r="H3846" s="446"/>
      <c r="L3846" s="447"/>
      <c r="M3846" s="448"/>
      <c r="N3846" s="448"/>
      <c r="O3846" s="448"/>
    </row>
    <row r="3847" spans="1:15" s="43" customFormat="1">
      <c r="A3847" s="449"/>
      <c r="B3847" s="450"/>
      <c r="C3847" s="448"/>
      <c r="D3847" s="448"/>
      <c r="E3847" s="448"/>
      <c r="G3847" s="446"/>
      <c r="H3847" s="446"/>
      <c r="L3847" s="447"/>
      <c r="M3847" s="448"/>
      <c r="N3847" s="448"/>
      <c r="O3847" s="448"/>
    </row>
    <row r="3848" spans="1:15" s="43" customFormat="1">
      <c r="A3848" s="449"/>
      <c r="B3848" s="450"/>
      <c r="C3848" s="448"/>
      <c r="D3848" s="448"/>
      <c r="E3848" s="448"/>
      <c r="G3848" s="446"/>
      <c r="H3848" s="446"/>
      <c r="L3848" s="447"/>
      <c r="M3848" s="448"/>
      <c r="N3848" s="448"/>
      <c r="O3848" s="448"/>
    </row>
    <row r="3849" spans="1:15" s="43" customFormat="1">
      <c r="A3849" s="449"/>
      <c r="B3849" s="450"/>
      <c r="C3849" s="448"/>
      <c r="D3849" s="448"/>
      <c r="E3849" s="448"/>
      <c r="G3849" s="446"/>
      <c r="H3849" s="446"/>
      <c r="L3849" s="447"/>
      <c r="M3849" s="448"/>
      <c r="N3849" s="448"/>
      <c r="O3849" s="448"/>
    </row>
    <row r="3850" spans="1:15" s="43" customFormat="1">
      <c r="A3850" s="449"/>
      <c r="B3850" s="450"/>
      <c r="C3850" s="448"/>
      <c r="D3850" s="448"/>
      <c r="E3850" s="448"/>
      <c r="G3850" s="446"/>
      <c r="H3850" s="446"/>
      <c r="L3850" s="447"/>
      <c r="M3850" s="448"/>
      <c r="N3850" s="448"/>
      <c r="O3850" s="448"/>
    </row>
    <row r="3851" spans="1:15" s="43" customFormat="1">
      <c r="A3851" s="449"/>
      <c r="B3851" s="450"/>
      <c r="C3851" s="448"/>
      <c r="D3851" s="448"/>
      <c r="E3851" s="448"/>
      <c r="G3851" s="446"/>
      <c r="H3851" s="446"/>
      <c r="L3851" s="447"/>
      <c r="M3851" s="448"/>
      <c r="N3851" s="448"/>
      <c r="O3851" s="448"/>
    </row>
    <row r="3852" spans="1:15" s="43" customFormat="1">
      <c r="A3852" s="449"/>
      <c r="B3852" s="450"/>
      <c r="C3852" s="448"/>
      <c r="D3852" s="448"/>
      <c r="E3852" s="448"/>
      <c r="G3852" s="446"/>
      <c r="H3852" s="446"/>
      <c r="L3852" s="447"/>
      <c r="M3852" s="448"/>
      <c r="N3852" s="448"/>
      <c r="O3852" s="448"/>
    </row>
    <row r="3853" spans="1:15" s="43" customFormat="1">
      <c r="A3853" s="449"/>
      <c r="B3853" s="450"/>
      <c r="C3853" s="448"/>
      <c r="D3853" s="448"/>
      <c r="E3853" s="448"/>
      <c r="G3853" s="446"/>
      <c r="H3853" s="446"/>
      <c r="L3853" s="447"/>
      <c r="M3853" s="448"/>
      <c r="N3853" s="448"/>
      <c r="O3853" s="448"/>
    </row>
    <row r="3854" spans="1:15" s="43" customFormat="1">
      <c r="A3854" s="449"/>
      <c r="B3854" s="450"/>
      <c r="C3854" s="448"/>
      <c r="D3854" s="448"/>
      <c r="E3854" s="448"/>
      <c r="G3854" s="446"/>
      <c r="H3854" s="446"/>
      <c r="L3854" s="447"/>
      <c r="M3854" s="448"/>
      <c r="N3854" s="448"/>
      <c r="O3854" s="448"/>
    </row>
    <row r="3855" spans="1:15" s="43" customFormat="1">
      <c r="A3855" s="449"/>
      <c r="B3855" s="450"/>
      <c r="C3855" s="448"/>
      <c r="D3855" s="448"/>
      <c r="E3855" s="448"/>
      <c r="G3855" s="446"/>
      <c r="H3855" s="446"/>
      <c r="L3855" s="447"/>
      <c r="M3855" s="448"/>
      <c r="N3855" s="448"/>
      <c r="O3855" s="448"/>
    </row>
    <row r="3856" spans="1:15" s="43" customFormat="1">
      <c r="A3856" s="449"/>
      <c r="B3856" s="450"/>
      <c r="C3856" s="448"/>
      <c r="D3856" s="448"/>
      <c r="E3856" s="448"/>
      <c r="G3856" s="446"/>
      <c r="H3856" s="446"/>
      <c r="L3856" s="447"/>
      <c r="M3856" s="448"/>
      <c r="N3856" s="448"/>
      <c r="O3856" s="448"/>
    </row>
    <row r="3857" spans="1:15" s="43" customFormat="1">
      <c r="A3857" s="449"/>
      <c r="B3857" s="450"/>
      <c r="C3857" s="448"/>
      <c r="D3857" s="448"/>
      <c r="E3857" s="448"/>
      <c r="G3857" s="446"/>
      <c r="H3857" s="446"/>
      <c r="L3857" s="447"/>
      <c r="M3857" s="448"/>
      <c r="N3857" s="448"/>
      <c r="O3857" s="448"/>
    </row>
    <row r="3858" spans="1:15" s="43" customFormat="1">
      <c r="A3858" s="449"/>
      <c r="B3858" s="450"/>
      <c r="C3858" s="448"/>
      <c r="D3858" s="448"/>
      <c r="E3858" s="448"/>
      <c r="G3858" s="446"/>
      <c r="H3858" s="446"/>
      <c r="L3858" s="447"/>
      <c r="M3858" s="448"/>
      <c r="N3858" s="448"/>
      <c r="O3858" s="448"/>
    </row>
    <row r="3859" spans="1:15" s="43" customFormat="1">
      <c r="A3859" s="449"/>
      <c r="B3859" s="450"/>
      <c r="C3859" s="448"/>
      <c r="D3859" s="448"/>
      <c r="E3859" s="448"/>
      <c r="G3859" s="446"/>
      <c r="H3859" s="446"/>
      <c r="L3859" s="447"/>
      <c r="M3859" s="448"/>
      <c r="N3859" s="448"/>
      <c r="O3859" s="448"/>
    </row>
    <row r="3860" spans="1:15" s="43" customFormat="1">
      <c r="A3860" s="449"/>
      <c r="B3860" s="450"/>
      <c r="C3860" s="448"/>
      <c r="D3860" s="448"/>
      <c r="E3860" s="448"/>
      <c r="G3860" s="446"/>
      <c r="H3860" s="446"/>
      <c r="L3860" s="447"/>
      <c r="M3860" s="448"/>
      <c r="N3860" s="448"/>
      <c r="O3860" s="448"/>
    </row>
    <row r="3861" spans="1:15" s="43" customFormat="1">
      <c r="A3861" s="449"/>
      <c r="B3861" s="450"/>
      <c r="C3861" s="448"/>
      <c r="D3861" s="448"/>
      <c r="E3861" s="448"/>
      <c r="G3861" s="446"/>
      <c r="H3861" s="446"/>
      <c r="L3861" s="447"/>
      <c r="M3861" s="448"/>
      <c r="N3861" s="448"/>
      <c r="O3861" s="448"/>
    </row>
    <row r="3862" spans="1:15" s="43" customFormat="1">
      <c r="A3862" s="449"/>
      <c r="B3862" s="450"/>
      <c r="C3862" s="448"/>
      <c r="D3862" s="448"/>
      <c r="E3862" s="448"/>
      <c r="G3862" s="446"/>
      <c r="H3862" s="446"/>
      <c r="L3862" s="447"/>
      <c r="M3862" s="448"/>
      <c r="N3862" s="448"/>
      <c r="O3862" s="448"/>
    </row>
    <row r="3863" spans="1:15" s="43" customFormat="1">
      <c r="A3863" s="449"/>
      <c r="B3863" s="450"/>
      <c r="C3863" s="448"/>
      <c r="D3863" s="448"/>
      <c r="E3863" s="448"/>
      <c r="G3863" s="446"/>
      <c r="H3863" s="446"/>
      <c r="L3863" s="447"/>
      <c r="M3863" s="448"/>
      <c r="N3863" s="448"/>
      <c r="O3863" s="448"/>
    </row>
    <row r="3864" spans="1:15" s="43" customFormat="1">
      <c r="A3864" s="449"/>
      <c r="B3864" s="450"/>
      <c r="C3864" s="448"/>
      <c r="D3864" s="448"/>
      <c r="E3864" s="448"/>
      <c r="G3864" s="446"/>
      <c r="H3864" s="446"/>
      <c r="L3864" s="447"/>
      <c r="M3864" s="448"/>
      <c r="N3864" s="448"/>
      <c r="O3864" s="448"/>
    </row>
    <row r="3865" spans="1:15" s="43" customFormat="1">
      <c r="A3865" s="449"/>
      <c r="B3865" s="450"/>
      <c r="C3865" s="448"/>
      <c r="D3865" s="448"/>
      <c r="E3865" s="448"/>
      <c r="G3865" s="446"/>
      <c r="H3865" s="446"/>
      <c r="L3865" s="447"/>
      <c r="M3865" s="448"/>
      <c r="N3865" s="448"/>
      <c r="O3865" s="448"/>
    </row>
    <row r="3866" spans="1:15" s="43" customFormat="1">
      <c r="A3866" s="449"/>
      <c r="B3866" s="450"/>
      <c r="C3866" s="448"/>
      <c r="D3866" s="448"/>
      <c r="E3866" s="448"/>
      <c r="G3866" s="446"/>
      <c r="H3866" s="446"/>
      <c r="L3866" s="447"/>
      <c r="M3866" s="448"/>
      <c r="N3866" s="448"/>
      <c r="O3866" s="448"/>
    </row>
    <row r="3867" spans="1:15" s="43" customFormat="1">
      <c r="A3867" s="449"/>
      <c r="B3867" s="450"/>
      <c r="C3867" s="448"/>
      <c r="D3867" s="448"/>
      <c r="E3867" s="448"/>
      <c r="G3867" s="446"/>
      <c r="H3867" s="446"/>
      <c r="L3867" s="447"/>
      <c r="M3867" s="448"/>
      <c r="N3867" s="448"/>
      <c r="O3867" s="448"/>
    </row>
    <row r="3868" spans="1:15" s="43" customFormat="1">
      <c r="A3868" s="449"/>
      <c r="B3868" s="450"/>
      <c r="C3868" s="448"/>
      <c r="D3868" s="448"/>
      <c r="E3868" s="448"/>
      <c r="G3868" s="446"/>
      <c r="H3868" s="446"/>
      <c r="L3868" s="447"/>
      <c r="M3868" s="448"/>
      <c r="N3868" s="448"/>
      <c r="O3868" s="448"/>
    </row>
    <row r="3869" spans="1:15" s="43" customFormat="1">
      <c r="A3869" s="449"/>
      <c r="B3869" s="450"/>
      <c r="C3869" s="448"/>
      <c r="D3869" s="448"/>
      <c r="E3869" s="448"/>
      <c r="G3869" s="446"/>
      <c r="H3869" s="446"/>
      <c r="L3869" s="447"/>
      <c r="M3869" s="448"/>
      <c r="N3869" s="448"/>
      <c r="O3869" s="448"/>
    </row>
    <row r="3870" spans="1:15" s="43" customFormat="1">
      <c r="A3870" s="449"/>
      <c r="B3870" s="450"/>
      <c r="C3870" s="448"/>
      <c r="D3870" s="448"/>
      <c r="E3870" s="448"/>
      <c r="G3870" s="446"/>
      <c r="H3870" s="446"/>
      <c r="L3870" s="447"/>
      <c r="M3870" s="448"/>
      <c r="N3870" s="448"/>
      <c r="O3870" s="448"/>
    </row>
    <row r="3871" spans="1:15" s="43" customFormat="1">
      <c r="A3871" s="449"/>
      <c r="B3871" s="450"/>
      <c r="C3871" s="448"/>
      <c r="D3871" s="448"/>
      <c r="E3871" s="448"/>
      <c r="G3871" s="446"/>
      <c r="H3871" s="446"/>
      <c r="L3871" s="447"/>
      <c r="M3871" s="448"/>
      <c r="N3871" s="448"/>
      <c r="O3871" s="448"/>
    </row>
    <row r="3872" spans="1:15" s="43" customFormat="1">
      <c r="A3872" s="449"/>
      <c r="B3872" s="450"/>
      <c r="C3872" s="448"/>
      <c r="D3872" s="448"/>
      <c r="E3872" s="448"/>
      <c r="G3872" s="446"/>
      <c r="H3872" s="446"/>
      <c r="L3872" s="447"/>
      <c r="M3872" s="448"/>
      <c r="N3872" s="448"/>
      <c r="O3872" s="448"/>
    </row>
    <row r="3873" spans="1:15" s="43" customFormat="1">
      <c r="A3873" s="449"/>
      <c r="B3873" s="450"/>
      <c r="C3873" s="448"/>
      <c r="D3873" s="448"/>
      <c r="E3873" s="448"/>
      <c r="G3873" s="446"/>
      <c r="H3873" s="446"/>
      <c r="L3873" s="447"/>
      <c r="M3873" s="448"/>
      <c r="N3873" s="448"/>
      <c r="O3873" s="448"/>
    </row>
    <row r="3874" spans="1:15" s="43" customFormat="1">
      <c r="A3874" s="449"/>
      <c r="B3874" s="450"/>
      <c r="C3874" s="448"/>
      <c r="D3874" s="448"/>
      <c r="E3874" s="448"/>
      <c r="G3874" s="446"/>
      <c r="H3874" s="446"/>
      <c r="L3874" s="447"/>
      <c r="M3874" s="448"/>
      <c r="N3874" s="448"/>
      <c r="O3874" s="448"/>
    </row>
    <row r="3875" spans="1:15" s="43" customFormat="1">
      <c r="A3875" s="449"/>
      <c r="B3875" s="450"/>
      <c r="C3875" s="448"/>
      <c r="D3875" s="448"/>
      <c r="E3875" s="448"/>
      <c r="G3875" s="446"/>
      <c r="H3875" s="446"/>
      <c r="L3875" s="447"/>
      <c r="M3875" s="448"/>
      <c r="N3875" s="448"/>
      <c r="O3875" s="448"/>
    </row>
    <row r="3876" spans="1:15" s="43" customFormat="1">
      <c r="A3876" s="449"/>
      <c r="B3876" s="450"/>
      <c r="C3876" s="448"/>
      <c r="D3876" s="448"/>
      <c r="E3876" s="448"/>
      <c r="G3876" s="446"/>
      <c r="H3876" s="446"/>
      <c r="L3876" s="447"/>
      <c r="M3876" s="448"/>
      <c r="N3876" s="448"/>
      <c r="O3876" s="448"/>
    </row>
    <row r="3877" spans="1:15" s="43" customFormat="1">
      <c r="A3877" s="449"/>
      <c r="B3877" s="450"/>
      <c r="C3877" s="448"/>
      <c r="D3877" s="448"/>
      <c r="E3877" s="448"/>
      <c r="G3877" s="446"/>
      <c r="H3877" s="446"/>
      <c r="L3877" s="447"/>
      <c r="M3877" s="448"/>
      <c r="N3877" s="448"/>
      <c r="O3877" s="448"/>
    </row>
    <row r="3878" spans="1:15" s="43" customFormat="1">
      <c r="A3878" s="449"/>
      <c r="B3878" s="450"/>
      <c r="C3878" s="448"/>
      <c r="D3878" s="448"/>
      <c r="E3878" s="448"/>
      <c r="G3878" s="446"/>
      <c r="H3878" s="446"/>
      <c r="L3878" s="447"/>
      <c r="M3878" s="448"/>
      <c r="N3878" s="448"/>
      <c r="O3878" s="448"/>
    </row>
    <row r="3879" spans="1:15" s="43" customFormat="1">
      <c r="A3879" s="449"/>
      <c r="B3879" s="450"/>
      <c r="C3879" s="448"/>
      <c r="D3879" s="448"/>
      <c r="E3879" s="448"/>
      <c r="G3879" s="446"/>
      <c r="H3879" s="446"/>
      <c r="L3879" s="447"/>
      <c r="M3879" s="448"/>
      <c r="N3879" s="448"/>
      <c r="O3879" s="448"/>
    </row>
    <row r="3880" spans="1:15" s="43" customFormat="1">
      <c r="A3880" s="449"/>
      <c r="B3880" s="450"/>
      <c r="C3880" s="448"/>
      <c r="D3880" s="448"/>
      <c r="E3880" s="448"/>
      <c r="G3880" s="446"/>
      <c r="H3880" s="446"/>
      <c r="L3880" s="447"/>
      <c r="M3880" s="448"/>
      <c r="N3880" s="448"/>
      <c r="O3880" s="448"/>
    </row>
    <row r="3881" spans="1:15" s="43" customFormat="1">
      <c r="A3881" s="449"/>
      <c r="B3881" s="450"/>
      <c r="C3881" s="448"/>
      <c r="D3881" s="448"/>
      <c r="E3881" s="448"/>
      <c r="G3881" s="446"/>
      <c r="H3881" s="446"/>
      <c r="L3881" s="447"/>
      <c r="M3881" s="448"/>
      <c r="N3881" s="448"/>
      <c r="O3881" s="448"/>
    </row>
    <row r="3882" spans="1:15" s="43" customFormat="1">
      <c r="A3882" s="449"/>
      <c r="B3882" s="450"/>
      <c r="C3882" s="448"/>
      <c r="D3882" s="448"/>
      <c r="E3882" s="448"/>
      <c r="G3882" s="446"/>
      <c r="H3882" s="446"/>
      <c r="L3882" s="447"/>
      <c r="M3882" s="448"/>
      <c r="N3882" s="448"/>
      <c r="O3882" s="448"/>
    </row>
    <row r="3883" spans="1:15" s="43" customFormat="1">
      <c r="A3883" s="449"/>
      <c r="B3883" s="450"/>
      <c r="C3883" s="448"/>
      <c r="D3883" s="448"/>
      <c r="E3883" s="448"/>
      <c r="G3883" s="446"/>
      <c r="H3883" s="446"/>
      <c r="L3883" s="447"/>
      <c r="M3883" s="448"/>
      <c r="N3883" s="448"/>
      <c r="O3883" s="448"/>
    </row>
    <row r="3884" spans="1:15" s="43" customFormat="1">
      <c r="A3884" s="449"/>
      <c r="B3884" s="450"/>
      <c r="C3884" s="448"/>
      <c r="D3884" s="448"/>
      <c r="E3884" s="448"/>
      <c r="G3884" s="446"/>
      <c r="H3884" s="446"/>
      <c r="L3884" s="447"/>
      <c r="M3884" s="448"/>
      <c r="N3884" s="448"/>
      <c r="O3884" s="448"/>
    </row>
    <row r="3885" spans="1:15" s="43" customFormat="1">
      <c r="A3885" s="449"/>
      <c r="B3885" s="450"/>
      <c r="C3885" s="448"/>
      <c r="D3885" s="448"/>
      <c r="E3885" s="448"/>
      <c r="G3885" s="446"/>
      <c r="H3885" s="446"/>
      <c r="L3885" s="447"/>
      <c r="M3885" s="448"/>
      <c r="N3885" s="448"/>
      <c r="O3885" s="448"/>
    </row>
    <row r="3886" spans="1:15" s="43" customFormat="1">
      <c r="A3886" s="449"/>
      <c r="B3886" s="450"/>
      <c r="C3886" s="448"/>
      <c r="D3886" s="448"/>
      <c r="E3886" s="448"/>
      <c r="G3886" s="446"/>
      <c r="H3886" s="446"/>
      <c r="L3886" s="447"/>
      <c r="M3886" s="448"/>
      <c r="N3886" s="448"/>
      <c r="O3886" s="448"/>
    </row>
    <row r="3887" spans="1:15" s="43" customFormat="1">
      <c r="A3887" s="449"/>
      <c r="B3887" s="450"/>
      <c r="C3887" s="448"/>
      <c r="D3887" s="448"/>
      <c r="E3887" s="448"/>
      <c r="G3887" s="446"/>
      <c r="H3887" s="446"/>
      <c r="L3887" s="447"/>
      <c r="M3887" s="448"/>
      <c r="N3887" s="448"/>
      <c r="O3887" s="448"/>
    </row>
    <row r="3888" spans="1:15" s="43" customFormat="1">
      <c r="A3888" s="449"/>
      <c r="B3888" s="450"/>
      <c r="C3888" s="448"/>
      <c r="D3888" s="448"/>
      <c r="E3888" s="448"/>
      <c r="G3888" s="446"/>
      <c r="H3888" s="446"/>
      <c r="L3888" s="447"/>
      <c r="M3888" s="448"/>
      <c r="N3888" s="448"/>
      <c r="O3888" s="448"/>
    </row>
    <row r="3889" spans="1:15" s="43" customFormat="1">
      <c r="A3889" s="449"/>
      <c r="B3889" s="450"/>
      <c r="C3889" s="448"/>
      <c r="D3889" s="448"/>
      <c r="E3889" s="448"/>
      <c r="G3889" s="446"/>
      <c r="H3889" s="446"/>
      <c r="L3889" s="447"/>
      <c r="M3889" s="448"/>
      <c r="N3889" s="448"/>
      <c r="O3889" s="448"/>
    </row>
    <row r="3890" spans="1:15" s="43" customFormat="1">
      <c r="A3890" s="449"/>
      <c r="B3890" s="450"/>
      <c r="C3890" s="448"/>
      <c r="D3890" s="448"/>
      <c r="E3890" s="448"/>
      <c r="G3890" s="446"/>
      <c r="H3890" s="446"/>
      <c r="L3890" s="447"/>
      <c r="M3890" s="448"/>
      <c r="N3890" s="448"/>
      <c r="O3890" s="448"/>
    </row>
    <row r="3891" spans="1:15" s="43" customFormat="1">
      <c r="A3891" s="449"/>
      <c r="B3891" s="450"/>
      <c r="C3891" s="448"/>
      <c r="D3891" s="448"/>
      <c r="E3891" s="448"/>
      <c r="G3891" s="446"/>
      <c r="H3891" s="446"/>
      <c r="L3891" s="447"/>
      <c r="M3891" s="448"/>
      <c r="N3891" s="448"/>
      <c r="O3891" s="448"/>
    </row>
    <row r="3892" spans="1:15" s="43" customFormat="1">
      <c r="A3892" s="449"/>
      <c r="B3892" s="450"/>
      <c r="C3892" s="448"/>
      <c r="D3892" s="448"/>
      <c r="E3892" s="448"/>
      <c r="G3892" s="446"/>
      <c r="H3892" s="446"/>
      <c r="L3892" s="447"/>
      <c r="M3892" s="448"/>
      <c r="N3892" s="448"/>
      <c r="O3892" s="448"/>
    </row>
    <row r="3893" spans="1:15" s="43" customFormat="1">
      <c r="A3893" s="449"/>
      <c r="B3893" s="450"/>
      <c r="C3893" s="448"/>
      <c r="D3893" s="448"/>
      <c r="E3893" s="448"/>
      <c r="G3893" s="446"/>
      <c r="H3893" s="446"/>
      <c r="L3893" s="447"/>
      <c r="M3893" s="448"/>
      <c r="N3893" s="448"/>
      <c r="O3893" s="448"/>
    </row>
    <row r="3894" spans="1:15" s="43" customFormat="1">
      <c r="A3894" s="449"/>
      <c r="B3894" s="450"/>
      <c r="C3894" s="448"/>
      <c r="D3894" s="448"/>
      <c r="E3894" s="448"/>
      <c r="G3894" s="446"/>
      <c r="H3894" s="446"/>
      <c r="L3894" s="447"/>
      <c r="M3894" s="448"/>
      <c r="N3894" s="448"/>
      <c r="O3894" s="448"/>
    </row>
    <row r="3895" spans="1:15" s="43" customFormat="1">
      <c r="A3895" s="449"/>
      <c r="B3895" s="450"/>
      <c r="C3895" s="448"/>
      <c r="D3895" s="448"/>
      <c r="E3895" s="448"/>
      <c r="G3895" s="446"/>
      <c r="H3895" s="446"/>
      <c r="L3895" s="447"/>
      <c r="M3895" s="448"/>
      <c r="N3895" s="448"/>
      <c r="O3895" s="448"/>
    </row>
    <row r="3896" spans="1:15" s="43" customFormat="1">
      <c r="A3896" s="449"/>
      <c r="B3896" s="450"/>
      <c r="C3896" s="448"/>
      <c r="D3896" s="448"/>
      <c r="E3896" s="448"/>
      <c r="G3896" s="446"/>
      <c r="H3896" s="446"/>
      <c r="L3896" s="447"/>
      <c r="M3896" s="448"/>
      <c r="N3896" s="448"/>
      <c r="O3896" s="448"/>
    </row>
    <row r="3897" spans="1:15" s="43" customFormat="1">
      <c r="A3897" s="449"/>
      <c r="B3897" s="450"/>
      <c r="C3897" s="448"/>
      <c r="D3897" s="448"/>
      <c r="E3897" s="448"/>
      <c r="G3897" s="446"/>
      <c r="H3897" s="446"/>
      <c r="L3897" s="447"/>
      <c r="M3897" s="448"/>
      <c r="N3897" s="448"/>
      <c r="O3897" s="448"/>
    </row>
    <row r="3898" spans="1:15" s="43" customFormat="1">
      <c r="A3898" s="449"/>
      <c r="B3898" s="450"/>
      <c r="C3898" s="448"/>
      <c r="D3898" s="448"/>
      <c r="E3898" s="448"/>
      <c r="G3898" s="446"/>
      <c r="H3898" s="446"/>
      <c r="L3898" s="447"/>
      <c r="M3898" s="448"/>
      <c r="N3898" s="448"/>
      <c r="O3898" s="448"/>
    </row>
    <row r="3899" spans="1:15" s="43" customFormat="1">
      <c r="A3899" s="449"/>
      <c r="B3899" s="450"/>
      <c r="C3899" s="448"/>
      <c r="D3899" s="448"/>
      <c r="E3899" s="448"/>
      <c r="G3899" s="446"/>
      <c r="H3899" s="446"/>
      <c r="L3899" s="447"/>
      <c r="M3899" s="448"/>
      <c r="N3899" s="448"/>
      <c r="O3899" s="448"/>
    </row>
    <row r="3900" spans="1:15" s="43" customFormat="1">
      <c r="A3900" s="449"/>
      <c r="B3900" s="450"/>
      <c r="C3900" s="448"/>
      <c r="D3900" s="448"/>
      <c r="E3900" s="448"/>
      <c r="G3900" s="446"/>
      <c r="H3900" s="446"/>
      <c r="L3900" s="447"/>
      <c r="M3900" s="448"/>
      <c r="N3900" s="448"/>
      <c r="O3900" s="448"/>
    </row>
    <row r="3901" spans="1:15" s="43" customFormat="1">
      <c r="A3901" s="449"/>
      <c r="B3901" s="450"/>
      <c r="C3901" s="448"/>
      <c r="D3901" s="448"/>
      <c r="E3901" s="448"/>
      <c r="G3901" s="446"/>
      <c r="H3901" s="446"/>
      <c r="L3901" s="447"/>
      <c r="M3901" s="448"/>
      <c r="N3901" s="448"/>
      <c r="O3901" s="448"/>
    </row>
    <row r="3902" spans="1:15" s="43" customFormat="1">
      <c r="A3902" s="449"/>
      <c r="B3902" s="450"/>
      <c r="C3902" s="448"/>
      <c r="D3902" s="448"/>
      <c r="E3902" s="448"/>
      <c r="G3902" s="446"/>
      <c r="H3902" s="446"/>
      <c r="L3902" s="447"/>
      <c r="M3902" s="448"/>
      <c r="N3902" s="448"/>
      <c r="O3902" s="448"/>
    </row>
    <row r="3903" spans="1:15" s="43" customFormat="1">
      <c r="A3903" s="449"/>
      <c r="B3903" s="450"/>
      <c r="C3903" s="448"/>
      <c r="D3903" s="448"/>
      <c r="E3903" s="448"/>
      <c r="G3903" s="446"/>
      <c r="H3903" s="446"/>
      <c r="L3903" s="447"/>
      <c r="M3903" s="448"/>
      <c r="N3903" s="448"/>
      <c r="O3903" s="448"/>
    </row>
    <row r="3904" spans="1:15" s="43" customFormat="1">
      <c r="A3904" s="449"/>
      <c r="B3904" s="450"/>
      <c r="C3904" s="448"/>
      <c r="D3904" s="448"/>
      <c r="E3904" s="448"/>
      <c r="G3904" s="446"/>
      <c r="H3904" s="446"/>
      <c r="L3904" s="447"/>
      <c r="M3904" s="448"/>
      <c r="N3904" s="448"/>
      <c r="O3904" s="448"/>
    </row>
    <row r="3905" spans="1:15" s="43" customFormat="1">
      <c r="A3905" s="449"/>
      <c r="B3905" s="450"/>
      <c r="C3905" s="448"/>
      <c r="D3905" s="448"/>
      <c r="E3905" s="448"/>
      <c r="G3905" s="446"/>
      <c r="H3905" s="446"/>
      <c r="L3905" s="447"/>
      <c r="M3905" s="448"/>
      <c r="N3905" s="448"/>
      <c r="O3905" s="448"/>
    </row>
    <row r="3906" spans="1:15" s="43" customFormat="1">
      <c r="A3906" s="449"/>
      <c r="B3906" s="450"/>
      <c r="C3906" s="448"/>
      <c r="D3906" s="448"/>
      <c r="E3906" s="448"/>
      <c r="G3906" s="446"/>
      <c r="H3906" s="446"/>
      <c r="L3906" s="447"/>
      <c r="M3906" s="448"/>
      <c r="N3906" s="448"/>
      <c r="O3906" s="448"/>
    </row>
    <row r="3907" spans="1:15" s="43" customFormat="1">
      <c r="A3907" s="449"/>
      <c r="B3907" s="450"/>
      <c r="C3907" s="448"/>
      <c r="D3907" s="448"/>
      <c r="E3907" s="448"/>
      <c r="G3907" s="446"/>
      <c r="H3907" s="446"/>
      <c r="L3907" s="447"/>
      <c r="M3907" s="448"/>
      <c r="N3907" s="448"/>
      <c r="O3907" s="448"/>
    </row>
    <row r="3908" spans="1:15" s="43" customFormat="1">
      <c r="A3908" s="449"/>
      <c r="B3908" s="450"/>
      <c r="C3908" s="448"/>
      <c r="D3908" s="448"/>
      <c r="E3908" s="448"/>
      <c r="G3908" s="446"/>
      <c r="H3908" s="446"/>
      <c r="L3908" s="447"/>
      <c r="M3908" s="448"/>
      <c r="N3908" s="448"/>
      <c r="O3908" s="448"/>
    </row>
    <row r="3909" spans="1:15" s="43" customFormat="1">
      <c r="A3909" s="449"/>
      <c r="B3909" s="450"/>
      <c r="C3909" s="448"/>
      <c r="D3909" s="448"/>
      <c r="E3909" s="448"/>
      <c r="G3909" s="446"/>
      <c r="H3909" s="446"/>
      <c r="L3909" s="447"/>
      <c r="M3909" s="448"/>
      <c r="N3909" s="448"/>
      <c r="O3909" s="448"/>
    </row>
    <row r="3910" spans="1:15" s="43" customFormat="1">
      <c r="A3910" s="449"/>
      <c r="B3910" s="450"/>
      <c r="C3910" s="448"/>
      <c r="D3910" s="448"/>
      <c r="E3910" s="448"/>
      <c r="G3910" s="446"/>
      <c r="H3910" s="446"/>
      <c r="L3910" s="447"/>
      <c r="M3910" s="448"/>
      <c r="N3910" s="448"/>
      <c r="O3910" s="448"/>
    </row>
    <row r="3911" spans="1:15" s="43" customFormat="1">
      <c r="A3911" s="449"/>
      <c r="B3911" s="450"/>
      <c r="C3911" s="448"/>
      <c r="D3911" s="448"/>
      <c r="E3911" s="448"/>
      <c r="G3911" s="446"/>
      <c r="H3911" s="446"/>
      <c r="L3911" s="447"/>
      <c r="M3911" s="448"/>
      <c r="N3911" s="448"/>
      <c r="O3911" s="448"/>
    </row>
    <row r="3912" spans="1:15" s="43" customFormat="1">
      <c r="A3912" s="449"/>
      <c r="B3912" s="450"/>
      <c r="C3912" s="448"/>
      <c r="D3912" s="448"/>
      <c r="E3912" s="448"/>
      <c r="G3912" s="446"/>
      <c r="H3912" s="446"/>
      <c r="L3912" s="447"/>
      <c r="M3912" s="448"/>
      <c r="N3912" s="448"/>
      <c r="O3912" s="448"/>
    </row>
    <row r="3913" spans="1:15" s="43" customFormat="1">
      <c r="A3913" s="449"/>
      <c r="B3913" s="450"/>
      <c r="C3913" s="448"/>
      <c r="D3913" s="448"/>
      <c r="E3913" s="448"/>
      <c r="G3913" s="446"/>
      <c r="H3913" s="446"/>
      <c r="L3913" s="447"/>
      <c r="M3913" s="448"/>
      <c r="N3913" s="448"/>
      <c r="O3913" s="448"/>
    </row>
    <row r="3914" spans="1:15" s="43" customFormat="1">
      <c r="A3914" s="449"/>
      <c r="B3914" s="450"/>
      <c r="C3914" s="448"/>
      <c r="D3914" s="448"/>
      <c r="E3914" s="448"/>
      <c r="G3914" s="446"/>
      <c r="H3914" s="446"/>
      <c r="L3914" s="447"/>
      <c r="M3914" s="448"/>
      <c r="N3914" s="448"/>
      <c r="O3914" s="448"/>
    </row>
    <row r="3915" spans="1:15" s="43" customFormat="1">
      <c r="A3915" s="449"/>
      <c r="B3915" s="450"/>
      <c r="C3915" s="448"/>
      <c r="D3915" s="448"/>
      <c r="E3915" s="448"/>
      <c r="G3915" s="446"/>
      <c r="H3915" s="446"/>
      <c r="L3915" s="447"/>
      <c r="M3915" s="448"/>
      <c r="N3915" s="448"/>
      <c r="O3915" s="448"/>
    </row>
    <row r="3916" spans="1:15" s="43" customFormat="1">
      <c r="A3916" s="449"/>
      <c r="B3916" s="450"/>
      <c r="C3916" s="448"/>
      <c r="D3916" s="448"/>
      <c r="E3916" s="448"/>
      <c r="G3916" s="446"/>
      <c r="H3916" s="446"/>
      <c r="L3916" s="447"/>
      <c r="M3916" s="448"/>
      <c r="N3916" s="448"/>
      <c r="O3916" s="448"/>
    </row>
    <row r="3917" spans="1:15" s="43" customFormat="1">
      <c r="A3917" s="449"/>
      <c r="B3917" s="450"/>
      <c r="C3917" s="448"/>
      <c r="D3917" s="448"/>
      <c r="E3917" s="448"/>
      <c r="G3917" s="446"/>
      <c r="H3917" s="446"/>
      <c r="L3917" s="447"/>
      <c r="M3917" s="448"/>
      <c r="N3917" s="448"/>
      <c r="O3917" s="448"/>
    </row>
    <row r="3918" spans="1:15" s="43" customFormat="1">
      <c r="A3918" s="449"/>
      <c r="B3918" s="450"/>
      <c r="C3918" s="448"/>
      <c r="D3918" s="448"/>
      <c r="E3918" s="448"/>
      <c r="G3918" s="446"/>
      <c r="H3918" s="446"/>
      <c r="L3918" s="447"/>
      <c r="M3918" s="448"/>
      <c r="N3918" s="448"/>
      <c r="O3918" s="448"/>
    </row>
    <row r="3919" spans="1:15" s="43" customFormat="1">
      <c r="A3919" s="449"/>
      <c r="B3919" s="450"/>
      <c r="C3919" s="448"/>
      <c r="D3919" s="448"/>
      <c r="E3919" s="448"/>
      <c r="G3919" s="446"/>
      <c r="H3919" s="446"/>
      <c r="L3919" s="447"/>
      <c r="M3919" s="448"/>
      <c r="N3919" s="448"/>
      <c r="O3919" s="448"/>
    </row>
    <row r="3920" spans="1:15" s="43" customFormat="1">
      <c r="A3920" s="449"/>
      <c r="B3920" s="450"/>
      <c r="C3920" s="448"/>
      <c r="D3920" s="448"/>
      <c r="E3920" s="448"/>
      <c r="G3920" s="446"/>
      <c r="H3920" s="446"/>
      <c r="L3920" s="447"/>
      <c r="M3920" s="448"/>
      <c r="N3920" s="448"/>
      <c r="O3920" s="448"/>
    </row>
    <row r="3921" spans="1:15" s="43" customFormat="1">
      <c r="A3921" s="449"/>
      <c r="B3921" s="450"/>
      <c r="C3921" s="448"/>
      <c r="D3921" s="448"/>
      <c r="E3921" s="448"/>
      <c r="G3921" s="446"/>
      <c r="H3921" s="446"/>
      <c r="L3921" s="447"/>
      <c r="M3921" s="448"/>
      <c r="N3921" s="448"/>
      <c r="O3921" s="448"/>
    </row>
    <row r="3922" spans="1:15" s="43" customFormat="1">
      <c r="A3922" s="449"/>
      <c r="B3922" s="450"/>
      <c r="C3922" s="448"/>
      <c r="D3922" s="448"/>
      <c r="E3922" s="448"/>
      <c r="G3922" s="446"/>
      <c r="H3922" s="446"/>
      <c r="L3922" s="447"/>
      <c r="M3922" s="448"/>
      <c r="N3922" s="448"/>
      <c r="O3922" s="448"/>
    </row>
    <row r="3923" spans="1:15" s="43" customFormat="1">
      <c r="A3923" s="449"/>
      <c r="B3923" s="450"/>
      <c r="C3923" s="448"/>
      <c r="D3923" s="448"/>
      <c r="E3923" s="448"/>
      <c r="G3923" s="446"/>
      <c r="H3923" s="446"/>
      <c r="L3923" s="447"/>
      <c r="M3923" s="448"/>
      <c r="N3923" s="448"/>
      <c r="O3923" s="448"/>
    </row>
    <row r="3924" spans="1:15" s="43" customFormat="1">
      <c r="A3924" s="449"/>
      <c r="B3924" s="450"/>
      <c r="C3924" s="448"/>
      <c r="D3924" s="448"/>
      <c r="E3924" s="448"/>
      <c r="G3924" s="446"/>
      <c r="H3924" s="446"/>
      <c r="L3924" s="447"/>
      <c r="M3924" s="448"/>
      <c r="N3924" s="448"/>
      <c r="O3924" s="448"/>
    </row>
    <row r="3925" spans="1:15" s="43" customFormat="1">
      <c r="A3925" s="449"/>
      <c r="B3925" s="450"/>
      <c r="C3925" s="448"/>
      <c r="D3925" s="448"/>
      <c r="E3925" s="448"/>
      <c r="G3925" s="446"/>
      <c r="H3925" s="446"/>
      <c r="L3925" s="447"/>
      <c r="M3925" s="448"/>
      <c r="N3925" s="448"/>
      <c r="O3925" s="448"/>
    </row>
    <row r="3926" spans="1:15" s="43" customFormat="1">
      <c r="A3926" s="449"/>
      <c r="B3926" s="450"/>
      <c r="C3926" s="448"/>
      <c r="D3926" s="448"/>
      <c r="E3926" s="448"/>
      <c r="G3926" s="446"/>
      <c r="H3926" s="446"/>
      <c r="L3926" s="447"/>
      <c r="M3926" s="448"/>
      <c r="N3926" s="448"/>
      <c r="O3926" s="448"/>
    </row>
    <row r="3927" spans="1:15" s="43" customFormat="1">
      <c r="A3927" s="449"/>
      <c r="B3927" s="450"/>
      <c r="C3927" s="448"/>
      <c r="D3927" s="448"/>
      <c r="E3927" s="448"/>
      <c r="G3927" s="446"/>
      <c r="H3927" s="446"/>
      <c r="L3927" s="447"/>
      <c r="M3927" s="448"/>
      <c r="N3927" s="448"/>
      <c r="O3927" s="448"/>
    </row>
    <row r="3928" spans="1:15" s="43" customFormat="1">
      <c r="A3928" s="449"/>
      <c r="B3928" s="450"/>
      <c r="C3928" s="448"/>
      <c r="D3928" s="448"/>
      <c r="E3928" s="448"/>
      <c r="G3928" s="446"/>
      <c r="H3928" s="446"/>
      <c r="L3928" s="447"/>
      <c r="M3928" s="448"/>
      <c r="N3928" s="448"/>
      <c r="O3928" s="448"/>
    </row>
    <row r="3929" spans="1:15" s="43" customFormat="1">
      <c r="A3929" s="449"/>
      <c r="B3929" s="450"/>
      <c r="C3929" s="448"/>
      <c r="D3929" s="448"/>
      <c r="E3929" s="448"/>
      <c r="G3929" s="446"/>
      <c r="H3929" s="446"/>
      <c r="L3929" s="447"/>
      <c r="M3929" s="448"/>
      <c r="N3929" s="448"/>
      <c r="O3929" s="448"/>
    </row>
    <row r="3930" spans="1:15" s="43" customFormat="1">
      <c r="A3930" s="449"/>
      <c r="B3930" s="450"/>
      <c r="C3930" s="448"/>
      <c r="D3930" s="448"/>
      <c r="E3930" s="448"/>
      <c r="G3930" s="446"/>
      <c r="H3930" s="446"/>
      <c r="L3930" s="447"/>
      <c r="M3930" s="448"/>
      <c r="N3930" s="448"/>
      <c r="O3930" s="448"/>
    </row>
    <row r="3931" spans="1:15" s="43" customFormat="1">
      <c r="A3931" s="449"/>
      <c r="B3931" s="450"/>
      <c r="C3931" s="448"/>
      <c r="D3931" s="448"/>
      <c r="E3931" s="448"/>
      <c r="G3931" s="446"/>
      <c r="H3931" s="446"/>
      <c r="L3931" s="447"/>
      <c r="M3931" s="448"/>
      <c r="N3931" s="448"/>
      <c r="O3931" s="448"/>
    </row>
    <row r="3932" spans="1:15" s="43" customFormat="1">
      <c r="A3932" s="449"/>
      <c r="B3932" s="450"/>
      <c r="C3932" s="448"/>
      <c r="D3932" s="448"/>
      <c r="E3932" s="448"/>
      <c r="G3932" s="446"/>
      <c r="H3932" s="446"/>
      <c r="L3932" s="447"/>
      <c r="M3932" s="448"/>
      <c r="N3932" s="448"/>
      <c r="O3932" s="448"/>
    </row>
    <row r="3933" spans="1:15" s="43" customFormat="1">
      <c r="A3933" s="449"/>
      <c r="B3933" s="450"/>
      <c r="C3933" s="448"/>
      <c r="D3933" s="448"/>
      <c r="E3933" s="448"/>
      <c r="G3933" s="446"/>
      <c r="H3933" s="446"/>
      <c r="L3933" s="447"/>
      <c r="M3933" s="448"/>
      <c r="N3933" s="448"/>
      <c r="O3933" s="448"/>
    </row>
    <row r="3934" spans="1:15" s="43" customFormat="1">
      <c r="A3934" s="449"/>
      <c r="B3934" s="450"/>
      <c r="C3934" s="448"/>
      <c r="D3934" s="448"/>
      <c r="E3934" s="448"/>
      <c r="G3934" s="446"/>
      <c r="H3934" s="446"/>
      <c r="L3934" s="447"/>
      <c r="M3934" s="448"/>
      <c r="N3934" s="448"/>
      <c r="O3934" s="448"/>
    </row>
    <row r="3935" spans="1:15" s="43" customFormat="1">
      <c r="A3935" s="449"/>
      <c r="B3935" s="450"/>
      <c r="C3935" s="448"/>
      <c r="D3935" s="448"/>
      <c r="E3935" s="448"/>
      <c r="G3935" s="446"/>
      <c r="H3935" s="446"/>
      <c r="L3935" s="447"/>
      <c r="M3935" s="448"/>
      <c r="N3935" s="448"/>
      <c r="O3935" s="448"/>
    </row>
    <row r="3936" spans="1:15" s="43" customFormat="1">
      <c r="A3936" s="449"/>
      <c r="B3936" s="450"/>
      <c r="C3936" s="448"/>
      <c r="D3936" s="448"/>
      <c r="E3936" s="448"/>
      <c r="G3936" s="446"/>
      <c r="H3936" s="446"/>
      <c r="L3936" s="447"/>
      <c r="M3936" s="448"/>
      <c r="N3936" s="448"/>
      <c r="O3936" s="448"/>
    </row>
    <row r="3937" spans="1:15" s="43" customFormat="1">
      <c r="A3937" s="449"/>
      <c r="B3937" s="450"/>
      <c r="C3937" s="448"/>
      <c r="D3937" s="448"/>
      <c r="E3937" s="448"/>
      <c r="G3937" s="446"/>
      <c r="H3937" s="446"/>
      <c r="L3937" s="447"/>
      <c r="M3937" s="448"/>
      <c r="N3937" s="448"/>
      <c r="O3937" s="448"/>
    </row>
    <row r="3938" spans="1:15" s="43" customFormat="1">
      <c r="A3938" s="449"/>
      <c r="B3938" s="450"/>
      <c r="C3938" s="448"/>
      <c r="D3938" s="448"/>
      <c r="E3938" s="448"/>
      <c r="G3938" s="446"/>
      <c r="H3938" s="446"/>
      <c r="L3938" s="447"/>
      <c r="M3938" s="448"/>
      <c r="N3938" s="448"/>
      <c r="O3938" s="448"/>
    </row>
    <row r="3939" spans="1:15" s="43" customFormat="1">
      <c r="A3939" s="449"/>
      <c r="B3939" s="450"/>
      <c r="C3939" s="448"/>
      <c r="D3939" s="448"/>
      <c r="E3939" s="448"/>
      <c r="G3939" s="446"/>
      <c r="H3939" s="446"/>
      <c r="L3939" s="447"/>
      <c r="M3939" s="448"/>
      <c r="N3939" s="448"/>
      <c r="O3939" s="448"/>
    </row>
    <row r="3940" spans="1:15" s="43" customFormat="1">
      <c r="A3940" s="449"/>
      <c r="B3940" s="450"/>
      <c r="C3940" s="448"/>
      <c r="D3940" s="448"/>
      <c r="E3940" s="448"/>
      <c r="G3940" s="446"/>
      <c r="H3940" s="446"/>
      <c r="L3940" s="447"/>
      <c r="M3940" s="448"/>
      <c r="N3940" s="448"/>
      <c r="O3940" s="448"/>
    </row>
    <row r="3941" spans="1:15" s="43" customFormat="1">
      <c r="A3941" s="449"/>
      <c r="B3941" s="450"/>
      <c r="C3941" s="448"/>
      <c r="D3941" s="448"/>
      <c r="E3941" s="448"/>
      <c r="G3941" s="446"/>
      <c r="H3941" s="446"/>
      <c r="L3941" s="447"/>
      <c r="M3941" s="448"/>
      <c r="N3941" s="448"/>
      <c r="O3941" s="448"/>
    </row>
    <row r="3942" spans="1:15" s="43" customFormat="1">
      <c r="A3942" s="449"/>
      <c r="B3942" s="450"/>
      <c r="C3942" s="448"/>
      <c r="D3942" s="448"/>
      <c r="E3942" s="448"/>
      <c r="G3942" s="446"/>
      <c r="H3942" s="446"/>
      <c r="L3942" s="447"/>
      <c r="M3942" s="448"/>
      <c r="N3942" s="448"/>
      <c r="O3942" s="448"/>
    </row>
    <row r="3943" spans="1:15" s="43" customFormat="1">
      <c r="A3943" s="449"/>
      <c r="B3943" s="450"/>
      <c r="C3943" s="448"/>
      <c r="D3943" s="448"/>
      <c r="E3943" s="448"/>
      <c r="G3943" s="446"/>
      <c r="H3943" s="446"/>
      <c r="L3943" s="447"/>
      <c r="M3943" s="448"/>
      <c r="N3943" s="448"/>
      <c r="O3943" s="448"/>
    </row>
    <row r="3944" spans="1:15" s="43" customFormat="1">
      <c r="A3944" s="449"/>
      <c r="B3944" s="450"/>
      <c r="C3944" s="448"/>
      <c r="D3944" s="448"/>
      <c r="E3944" s="448"/>
      <c r="G3944" s="446"/>
      <c r="H3944" s="446"/>
      <c r="L3944" s="447"/>
      <c r="M3944" s="448"/>
      <c r="N3944" s="448"/>
      <c r="O3944" s="448"/>
    </row>
    <row r="3945" spans="1:15" s="43" customFormat="1">
      <c r="A3945" s="449"/>
      <c r="B3945" s="450"/>
      <c r="C3945" s="448"/>
      <c r="D3945" s="448"/>
      <c r="E3945" s="448"/>
      <c r="G3945" s="446"/>
      <c r="H3945" s="446"/>
      <c r="L3945" s="447"/>
      <c r="M3945" s="448"/>
      <c r="N3945" s="448"/>
      <c r="O3945" s="448"/>
    </row>
    <row r="3946" spans="1:15" s="43" customFormat="1">
      <c r="A3946" s="449"/>
      <c r="B3946" s="450"/>
      <c r="C3946" s="448"/>
      <c r="D3946" s="448"/>
      <c r="E3946" s="448"/>
      <c r="G3946" s="446"/>
      <c r="H3946" s="446"/>
      <c r="L3946" s="447"/>
      <c r="M3946" s="448"/>
      <c r="N3946" s="448"/>
      <c r="O3946" s="448"/>
    </row>
    <row r="3947" spans="1:15" s="43" customFormat="1">
      <c r="A3947" s="449"/>
      <c r="B3947" s="450"/>
      <c r="C3947" s="448"/>
      <c r="D3947" s="448"/>
      <c r="E3947" s="448"/>
      <c r="G3947" s="446"/>
      <c r="H3947" s="446"/>
      <c r="L3947" s="447"/>
      <c r="M3947" s="448"/>
      <c r="N3947" s="448"/>
      <c r="O3947" s="448"/>
    </row>
    <row r="3948" spans="1:15" s="43" customFormat="1">
      <c r="A3948" s="449"/>
      <c r="B3948" s="450"/>
      <c r="C3948" s="448"/>
      <c r="D3948" s="448"/>
      <c r="E3948" s="448"/>
      <c r="G3948" s="446"/>
      <c r="H3948" s="446"/>
      <c r="L3948" s="447"/>
      <c r="M3948" s="448"/>
      <c r="N3948" s="448"/>
      <c r="O3948" s="448"/>
    </row>
    <row r="3949" spans="1:15" s="43" customFormat="1">
      <c r="A3949" s="449"/>
      <c r="B3949" s="450"/>
      <c r="C3949" s="448"/>
      <c r="D3949" s="448"/>
      <c r="E3949" s="448"/>
      <c r="G3949" s="446"/>
      <c r="H3949" s="446"/>
      <c r="L3949" s="447"/>
      <c r="M3949" s="448"/>
      <c r="N3949" s="448"/>
      <c r="O3949" s="448"/>
    </row>
    <row r="3950" spans="1:15" s="43" customFormat="1">
      <c r="A3950" s="449"/>
      <c r="B3950" s="450"/>
      <c r="C3950" s="448"/>
      <c r="D3950" s="448"/>
      <c r="E3950" s="448"/>
      <c r="G3950" s="446"/>
      <c r="H3950" s="446"/>
      <c r="L3950" s="447"/>
      <c r="M3950" s="448"/>
      <c r="N3950" s="448"/>
      <c r="O3950" s="448"/>
    </row>
    <row r="3951" spans="1:15" s="43" customFormat="1">
      <c r="A3951" s="449"/>
      <c r="B3951" s="450"/>
      <c r="C3951" s="448"/>
      <c r="D3951" s="448"/>
      <c r="E3951" s="448"/>
      <c r="G3951" s="446"/>
      <c r="H3951" s="446"/>
      <c r="L3951" s="447"/>
      <c r="M3951" s="448"/>
      <c r="N3951" s="448"/>
      <c r="O3951" s="448"/>
    </row>
    <row r="3952" spans="1:15" s="43" customFormat="1">
      <c r="A3952" s="449"/>
      <c r="B3952" s="450"/>
      <c r="C3952" s="448"/>
      <c r="D3952" s="448"/>
      <c r="E3952" s="448"/>
      <c r="G3952" s="446"/>
      <c r="H3952" s="446"/>
      <c r="L3952" s="447"/>
      <c r="M3952" s="448"/>
      <c r="N3952" s="448"/>
      <c r="O3952" s="448"/>
    </row>
    <row r="3953" spans="1:15" s="43" customFormat="1">
      <c r="A3953" s="449"/>
      <c r="B3953" s="450"/>
      <c r="C3953" s="448"/>
      <c r="D3953" s="448"/>
      <c r="E3953" s="448"/>
      <c r="G3953" s="446"/>
      <c r="H3953" s="446"/>
      <c r="L3953" s="447"/>
      <c r="M3953" s="448"/>
      <c r="N3953" s="448"/>
      <c r="O3953" s="448"/>
    </row>
    <row r="3954" spans="1:15" s="43" customFormat="1">
      <c r="A3954" s="449"/>
      <c r="B3954" s="450"/>
      <c r="C3954" s="448"/>
      <c r="D3954" s="448"/>
      <c r="E3954" s="448"/>
      <c r="G3954" s="446"/>
      <c r="H3954" s="446"/>
      <c r="L3954" s="447"/>
      <c r="M3954" s="448"/>
      <c r="N3954" s="448"/>
      <c r="O3954" s="448"/>
    </row>
    <row r="3955" spans="1:15" s="43" customFormat="1">
      <c r="A3955" s="449"/>
      <c r="B3955" s="450"/>
      <c r="C3955" s="448"/>
      <c r="D3955" s="448"/>
      <c r="E3955" s="448"/>
      <c r="G3955" s="446"/>
      <c r="H3955" s="446"/>
      <c r="L3955" s="447"/>
      <c r="M3955" s="448"/>
      <c r="N3955" s="448"/>
      <c r="O3955" s="448"/>
    </row>
    <row r="3956" spans="1:15" s="43" customFormat="1">
      <c r="A3956" s="449"/>
      <c r="B3956" s="450"/>
      <c r="C3956" s="448"/>
      <c r="D3956" s="448"/>
      <c r="E3956" s="448"/>
      <c r="G3956" s="446"/>
      <c r="H3956" s="446"/>
      <c r="L3956" s="447"/>
      <c r="M3956" s="448"/>
      <c r="N3956" s="448"/>
      <c r="O3956" s="448"/>
    </row>
    <row r="3957" spans="1:15" s="43" customFormat="1">
      <c r="A3957" s="449"/>
      <c r="B3957" s="450"/>
      <c r="C3957" s="448"/>
      <c r="D3957" s="448"/>
      <c r="E3957" s="448"/>
      <c r="G3957" s="446"/>
      <c r="H3957" s="446"/>
      <c r="L3957" s="447"/>
      <c r="M3957" s="448"/>
      <c r="N3957" s="448"/>
      <c r="O3957" s="448"/>
    </row>
    <row r="3958" spans="1:15" s="43" customFormat="1">
      <c r="A3958" s="449"/>
      <c r="B3958" s="450"/>
      <c r="C3958" s="448"/>
      <c r="D3958" s="448"/>
      <c r="E3958" s="448"/>
      <c r="G3958" s="446"/>
      <c r="H3958" s="446"/>
      <c r="L3958" s="447"/>
      <c r="M3958" s="448"/>
      <c r="N3958" s="448"/>
      <c r="O3958" s="448"/>
    </row>
    <row r="3959" spans="1:15" s="43" customFormat="1">
      <c r="A3959" s="449"/>
      <c r="B3959" s="450"/>
      <c r="C3959" s="448"/>
      <c r="D3959" s="448"/>
      <c r="E3959" s="448"/>
      <c r="G3959" s="446"/>
      <c r="H3959" s="446"/>
      <c r="L3959" s="447"/>
      <c r="M3959" s="448"/>
      <c r="N3959" s="448"/>
      <c r="O3959" s="448"/>
    </row>
    <row r="3960" spans="1:15" s="43" customFormat="1">
      <c r="A3960" s="449"/>
      <c r="B3960" s="450"/>
      <c r="C3960" s="448"/>
      <c r="D3960" s="448"/>
      <c r="E3960" s="448"/>
      <c r="G3960" s="446"/>
      <c r="H3960" s="446"/>
      <c r="L3960" s="447"/>
      <c r="M3960" s="448"/>
      <c r="N3960" s="448"/>
      <c r="O3960" s="448"/>
    </row>
    <row r="3961" spans="1:15" s="43" customFormat="1">
      <c r="A3961" s="449"/>
      <c r="B3961" s="450"/>
      <c r="C3961" s="448"/>
      <c r="D3961" s="448"/>
      <c r="E3961" s="448"/>
      <c r="G3961" s="446"/>
      <c r="H3961" s="446"/>
      <c r="L3961" s="447"/>
      <c r="M3961" s="448"/>
      <c r="N3961" s="448"/>
      <c r="O3961" s="448"/>
    </row>
    <row r="3962" spans="1:15" s="43" customFormat="1">
      <c r="A3962" s="449"/>
      <c r="B3962" s="450"/>
      <c r="C3962" s="448"/>
      <c r="D3962" s="448"/>
      <c r="E3962" s="448"/>
      <c r="G3962" s="446"/>
      <c r="H3962" s="446"/>
      <c r="L3962" s="447"/>
      <c r="M3962" s="448"/>
      <c r="N3962" s="448"/>
      <c r="O3962" s="448"/>
    </row>
    <row r="3963" spans="1:15" s="43" customFormat="1">
      <c r="A3963" s="449"/>
      <c r="B3963" s="450"/>
      <c r="C3963" s="448"/>
      <c r="D3963" s="448"/>
      <c r="E3963" s="448"/>
      <c r="G3963" s="446"/>
      <c r="H3963" s="446"/>
      <c r="L3963" s="447"/>
      <c r="M3963" s="448"/>
      <c r="N3963" s="448"/>
      <c r="O3963" s="448"/>
    </row>
    <row r="3964" spans="1:15" s="43" customFormat="1">
      <c r="A3964" s="449"/>
      <c r="B3964" s="450"/>
      <c r="C3964" s="448"/>
      <c r="D3964" s="448"/>
      <c r="E3964" s="448"/>
      <c r="G3964" s="446"/>
      <c r="H3964" s="446"/>
      <c r="L3964" s="447"/>
      <c r="M3964" s="448"/>
      <c r="N3964" s="448"/>
      <c r="O3964" s="448"/>
    </row>
    <row r="3965" spans="1:15" s="43" customFormat="1">
      <c r="A3965" s="449"/>
      <c r="B3965" s="450"/>
      <c r="C3965" s="448"/>
      <c r="D3965" s="448"/>
      <c r="E3965" s="448"/>
      <c r="G3965" s="446"/>
      <c r="H3965" s="446"/>
      <c r="L3965" s="447"/>
      <c r="M3965" s="448"/>
      <c r="N3965" s="448"/>
      <c r="O3965" s="448"/>
    </row>
    <row r="3966" spans="1:15" s="43" customFormat="1">
      <c r="A3966" s="449"/>
      <c r="B3966" s="450"/>
      <c r="C3966" s="448"/>
      <c r="D3966" s="448"/>
      <c r="E3966" s="448"/>
      <c r="G3966" s="446"/>
      <c r="H3966" s="446"/>
      <c r="L3966" s="447"/>
      <c r="M3966" s="448"/>
      <c r="N3966" s="448"/>
      <c r="O3966" s="448"/>
    </row>
    <row r="3967" spans="1:15" s="43" customFormat="1">
      <c r="A3967" s="449"/>
      <c r="B3967" s="450"/>
      <c r="C3967" s="448"/>
      <c r="D3967" s="448"/>
      <c r="E3967" s="448"/>
      <c r="G3967" s="446"/>
      <c r="H3967" s="446"/>
      <c r="L3967" s="447"/>
      <c r="M3967" s="448"/>
      <c r="N3967" s="448"/>
      <c r="O3967" s="448"/>
    </row>
    <row r="3968" spans="1:15" s="43" customFormat="1">
      <c r="A3968" s="449"/>
      <c r="B3968" s="450"/>
      <c r="C3968" s="448"/>
      <c r="D3968" s="448"/>
      <c r="E3968" s="448"/>
      <c r="G3968" s="446"/>
      <c r="H3968" s="446"/>
      <c r="L3968" s="447"/>
      <c r="M3968" s="448"/>
      <c r="N3968" s="448"/>
      <c r="O3968" s="448"/>
    </row>
    <row r="3969" spans="1:15" s="43" customFormat="1">
      <c r="A3969" s="449"/>
      <c r="B3969" s="450"/>
      <c r="C3969" s="448"/>
      <c r="D3969" s="448"/>
      <c r="E3969" s="448"/>
      <c r="G3969" s="446"/>
      <c r="H3969" s="446"/>
      <c r="L3969" s="447"/>
      <c r="M3969" s="448"/>
      <c r="N3969" s="448"/>
      <c r="O3969" s="448"/>
    </row>
    <row r="3970" spans="1:15" s="43" customFormat="1">
      <c r="A3970" s="449"/>
      <c r="B3970" s="450"/>
      <c r="C3970" s="448"/>
      <c r="D3970" s="448"/>
      <c r="E3970" s="448"/>
      <c r="G3970" s="446"/>
      <c r="H3970" s="446"/>
      <c r="L3970" s="447"/>
      <c r="M3970" s="448"/>
      <c r="N3970" s="448"/>
      <c r="O3970" s="448"/>
    </row>
    <row r="3971" spans="1:15" s="43" customFormat="1">
      <c r="A3971" s="449"/>
      <c r="B3971" s="450"/>
      <c r="C3971" s="448"/>
      <c r="D3971" s="448"/>
      <c r="E3971" s="448"/>
      <c r="G3971" s="446"/>
      <c r="H3971" s="446"/>
      <c r="L3971" s="447"/>
      <c r="M3971" s="448"/>
      <c r="N3971" s="448"/>
      <c r="O3971" s="448"/>
    </row>
    <row r="3972" spans="1:15" s="43" customFormat="1">
      <c r="A3972" s="449"/>
      <c r="B3972" s="450"/>
      <c r="C3972" s="448"/>
      <c r="D3972" s="448"/>
      <c r="E3972" s="448"/>
      <c r="G3972" s="446"/>
      <c r="H3972" s="446"/>
      <c r="L3972" s="447"/>
      <c r="M3972" s="448"/>
      <c r="N3972" s="448"/>
      <c r="O3972" s="448"/>
    </row>
    <row r="3973" spans="1:15" s="43" customFormat="1">
      <c r="A3973" s="449"/>
      <c r="B3973" s="450"/>
      <c r="C3973" s="448"/>
      <c r="D3973" s="448"/>
      <c r="E3973" s="448"/>
      <c r="G3973" s="446"/>
      <c r="H3973" s="446"/>
      <c r="L3973" s="447"/>
      <c r="M3973" s="448"/>
      <c r="N3973" s="448"/>
      <c r="O3973" s="448"/>
    </row>
    <row r="3974" spans="1:15" s="43" customFormat="1">
      <c r="A3974" s="449"/>
      <c r="B3974" s="450"/>
      <c r="C3974" s="448"/>
      <c r="D3974" s="448"/>
      <c r="E3974" s="448"/>
      <c r="G3974" s="446"/>
      <c r="H3974" s="446"/>
      <c r="L3974" s="447"/>
      <c r="M3974" s="448"/>
      <c r="N3974" s="448"/>
      <c r="O3974" s="448"/>
    </row>
    <row r="3975" spans="1:15" s="43" customFormat="1">
      <c r="A3975" s="449"/>
      <c r="B3975" s="450"/>
      <c r="C3975" s="448"/>
      <c r="D3975" s="448"/>
      <c r="E3975" s="448"/>
      <c r="G3975" s="446"/>
      <c r="H3975" s="446"/>
      <c r="L3975" s="447"/>
      <c r="M3975" s="448"/>
      <c r="N3975" s="448"/>
      <c r="O3975" s="448"/>
    </row>
    <row r="3976" spans="1:15" s="43" customFormat="1">
      <c r="A3976" s="449"/>
      <c r="B3976" s="450"/>
      <c r="C3976" s="448"/>
      <c r="D3976" s="448"/>
      <c r="E3976" s="448"/>
      <c r="G3976" s="446"/>
      <c r="H3976" s="446"/>
      <c r="L3976" s="447"/>
      <c r="M3976" s="448"/>
      <c r="N3976" s="448"/>
      <c r="O3976" s="448"/>
    </row>
    <row r="3977" spans="1:15" s="43" customFormat="1">
      <c r="A3977" s="449"/>
      <c r="B3977" s="450"/>
      <c r="C3977" s="448"/>
      <c r="D3977" s="448"/>
      <c r="E3977" s="448"/>
      <c r="G3977" s="446"/>
      <c r="H3977" s="446"/>
      <c r="L3977" s="447"/>
      <c r="M3977" s="448"/>
      <c r="N3977" s="448"/>
      <c r="O3977" s="448"/>
    </row>
    <row r="3978" spans="1:15" s="43" customFormat="1">
      <c r="A3978" s="449"/>
      <c r="B3978" s="450"/>
      <c r="C3978" s="448"/>
      <c r="D3978" s="448"/>
      <c r="E3978" s="448"/>
      <c r="G3978" s="446"/>
      <c r="H3978" s="446"/>
      <c r="L3978" s="447"/>
      <c r="M3978" s="448"/>
      <c r="N3978" s="448"/>
      <c r="O3978" s="448"/>
    </row>
    <row r="3979" spans="1:15" s="43" customFormat="1">
      <c r="A3979" s="449"/>
      <c r="B3979" s="450"/>
      <c r="C3979" s="448"/>
      <c r="D3979" s="448"/>
      <c r="E3979" s="448"/>
      <c r="G3979" s="446"/>
      <c r="H3979" s="446"/>
      <c r="L3979" s="447"/>
      <c r="M3979" s="448"/>
      <c r="N3979" s="448"/>
      <c r="O3979" s="448"/>
    </row>
    <row r="3980" spans="1:15" s="43" customFormat="1">
      <c r="A3980" s="449"/>
      <c r="B3980" s="450"/>
      <c r="C3980" s="448"/>
      <c r="D3980" s="448"/>
      <c r="E3980" s="448"/>
      <c r="G3980" s="446"/>
      <c r="H3980" s="446"/>
      <c r="L3980" s="447"/>
      <c r="M3980" s="448"/>
      <c r="N3980" s="448"/>
      <c r="O3980" s="448"/>
    </row>
    <row r="3981" spans="1:15" s="43" customFormat="1">
      <c r="A3981" s="449"/>
      <c r="B3981" s="450"/>
      <c r="C3981" s="448"/>
      <c r="D3981" s="448"/>
      <c r="E3981" s="448"/>
      <c r="G3981" s="446"/>
      <c r="H3981" s="446"/>
      <c r="L3981" s="447"/>
      <c r="M3981" s="448"/>
      <c r="N3981" s="448"/>
      <c r="O3981" s="448"/>
    </row>
    <row r="3982" spans="1:15" s="43" customFormat="1">
      <c r="A3982" s="449"/>
      <c r="B3982" s="450"/>
      <c r="C3982" s="448"/>
      <c r="D3982" s="448"/>
      <c r="E3982" s="448"/>
      <c r="G3982" s="446"/>
      <c r="H3982" s="446"/>
      <c r="L3982" s="447"/>
      <c r="M3982" s="448"/>
      <c r="N3982" s="448"/>
      <c r="O3982" s="448"/>
    </row>
    <row r="3983" spans="1:15" s="43" customFormat="1">
      <c r="A3983" s="449"/>
      <c r="B3983" s="450"/>
      <c r="C3983" s="448"/>
      <c r="D3983" s="448"/>
      <c r="E3983" s="448"/>
      <c r="G3983" s="446"/>
      <c r="H3983" s="446"/>
      <c r="L3983" s="447"/>
      <c r="M3983" s="448"/>
      <c r="N3983" s="448"/>
      <c r="O3983" s="448"/>
    </row>
    <row r="3984" spans="1:15" s="43" customFormat="1">
      <c r="A3984" s="449"/>
      <c r="B3984" s="450"/>
      <c r="C3984" s="448"/>
      <c r="D3984" s="448"/>
      <c r="E3984" s="448"/>
      <c r="G3984" s="446"/>
      <c r="H3984" s="446"/>
      <c r="L3984" s="447"/>
      <c r="M3984" s="448"/>
      <c r="N3984" s="448"/>
      <c r="O3984" s="448"/>
    </row>
    <row r="3985" spans="1:15" s="43" customFormat="1">
      <c r="A3985" s="449"/>
      <c r="B3985" s="450"/>
      <c r="C3985" s="448"/>
      <c r="D3985" s="448"/>
      <c r="E3985" s="448"/>
      <c r="G3985" s="446"/>
      <c r="H3985" s="446"/>
      <c r="L3985" s="447"/>
      <c r="M3985" s="448"/>
      <c r="N3985" s="448"/>
      <c r="O3985" s="448"/>
    </row>
    <row r="3986" spans="1:15" s="43" customFormat="1">
      <c r="A3986" s="449"/>
      <c r="B3986" s="450"/>
      <c r="C3986" s="448"/>
      <c r="D3986" s="448"/>
      <c r="E3986" s="448"/>
      <c r="G3986" s="446"/>
      <c r="H3986" s="446"/>
      <c r="L3986" s="447"/>
      <c r="M3986" s="448"/>
      <c r="N3986" s="448"/>
      <c r="O3986" s="448"/>
    </row>
    <row r="3987" spans="1:15" s="43" customFormat="1">
      <c r="A3987" s="449"/>
      <c r="B3987" s="450"/>
      <c r="C3987" s="448"/>
      <c r="D3987" s="448"/>
      <c r="E3987" s="448"/>
      <c r="G3987" s="446"/>
      <c r="H3987" s="446"/>
      <c r="L3987" s="447"/>
      <c r="M3987" s="448"/>
      <c r="N3987" s="448"/>
      <c r="O3987" s="448"/>
    </row>
    <row r="3988" spans="1:15" s="43" customFormat="1">
      <c r="A3988" s="449"/>
      <c r="B3988" s="450"/>
      <c r="C3988" s="448"/>
      <c r="D3988" s="448"/>
      <c r="E3988" s="448"/>
      <c r="G3988" s="446"/>
      <c r="H3988" s="446"/>
      <c r="L3988" s="447"/>
      <c r="M3988" s="448"/>
      <c r="N3988" s="448"/>
      <c r="O3988" s="448"/>
    </row>
    <row r="3989" spans="1:15" s="43" customFormat="1">
      <c r="A3989" s="449"/>
      <c r="B3989" s="450"/>
      <c r="C3989" s="448"/>
      <c r="D3989" s="448"/>
      <c r="E3989" s="448"/>
      <c r="G3989" s="446"/>
      <c r="H3989" s="446"/>
      <c r="L3989" s="447"/>
      <c r="M3989" s="448"/>
      <c r="N3989" s="448"/>
      <c r="O3989" s="448"/>
    </row>
    <row r="3990" spans="1:15" s="43" customFormat="1">
      <c r="A3990" s="449"/>
      <c r="B3990" s="450"/>
      <c r="C3990" s="448"/>
      <c r="D3990" s="448"/>
      <c r="E3990" s="448"/>
      <c r="G3990" s="446"/>
      <c r="H3990" s="446"/>
      <c r="L3990" s="447"/>
      <c r="M3990" s="448"/>
      <c r="N3990" s="448"/>
      <c r="O3990" s="448"/>
    </row>
    <row r="3991" spans="1:15" s="43" customFormat="1">
      <c r="A3991" s="449"/>
      <c r="B3991" s="450"/>
      <c r="C3991" s="448"/>
      <c r="D3991" s="448"/>
      <c r="E3991" s="448"/>
      <c r="G3991" s="446"/>
      <c r="H3991" s="446"/>
      <c r="L3991" s="447"/>
      <c r="M3991" s="448"/>
      <c r="N3991" s="448"/>
      <c r="O3991" s="448"/>
    </row>
    <row r="3992" spans="1:15" s="43" customFormat="1">
      <c r="A3992" s="449"/>
      <c r="B3992" s="450"/>
      <c r="C3992" s="448"/>
      <c r="D3992" s="448"/>
      <c r="E3992" s="448"/>
      <c r="G3992" s="446"/>
      <c r="H3992" s="446"/>
      <c r="L3992" s="447"/>
      <c r="M3992" s="448"/>
      <c r="N3992" s="448"/>
      <c r="O3992" s="448"/>
    </row>
    <row r="3993" spans="1:15" s="43" customFormat="1">
      <c r="A3993" s="449"/>
      <c r="B3993" s="450"/>
      <c r="C3993" s="448"/>
      <c r="D3993" s="448"/>
      <c r="E3993" s="448"/>
      <c r="G3993" s="446"/>
      <c r="H3993" s="446"/>
      <c r="L3993" s="447"/>
      <c r="M3993" s="448"/>
      <c r="N3993" s="448"/>
      <c r="O3993" s="448"/>
    </row>
    <row r="3994" spans="1:15" s="43" customFormat="1">
      <c r="A3994" s="449"/>
      <c r="B3994" s="450"/>
      <c r="C3994" s="448"/>
      <c r="D3994" s="448"/>
      <c r="E3994" s="448"/>
      <c r="G3994" s="446"/>
      <c r="H3994" s="446"/>
      <c r="L3994" s="447"/>
      <c r="M3994" s="448"/>
      <c r="N3994" s="448"/>
      <c r="O3994" s="448"/>
    </row>
    <row r="3995" spans="1:15" s="43" customFormat="1">
      <c r="A3995" s="449"/>
      <c r="B3995" s="450"/>
      <c r="C3995" s="448"/>
      <c r="D3995" s="448"/>
      <c r="E3995" s="448"/>
      <c r="G3995" s="446"/>
      <c r="H3995" s="446"/>
      <c r="L3995" s="447"/>
      <c r="M3995" s="448"/>
      <c r="N3995" s="448"/>
      <c r="O3995" s="448"/>
    </row>
    <row r="3996" spans="1:15" s="43" customFormat="1">
      <c r="A3996" s="449"/>
      <c r="B3996" s="450"/>
      <c r="C3996" s="448"/>
      <c r="D3996" s="448"/>
      <c r="E3996" s="448"/>
      <c r="G3996" s="446"/>
      <c r="H3996" s="446"/>
      <c r="L3996" s="447"/>
      <c r="M3996" s="448"/>
      <c r="N3996" s="448"/>
      <c r="O3996" s="448"/>
    </row>
    <row r="3997" spans="1:15" s="43" customFormat="1">
      <c r="A3997" s="449"/>
      <c r="B3997" s="450"/>
      <c r="C3997" s="448"/>
      <c r="D3997" s="448"/>
      <c r="E3997" s="448"/>
      <c r="G3997" s="446"/>
      <c r="H3997" s="446"/>
      <c r="L3997" s="447"/>
      <c r="M3997" s="448"/>
      <c r="N3997" s="448"/>
      <c r="O3997" s="448"/>
    </row>
    <row r="3998" spans="1:15" s="43" customFormat="1">
      <c r="A3998" s="449"/>
      <c r="B3998" s="450"/>
      <c r="C3998" s="448"/>
      <c r="D3998" s="448"/>
      <c r="E3998" s="448"/>
      <c r="G3998" s="446"/>
      <c r="H3998" s="446"/>
      <c r="L3998" s="447"/>
      <c r="M3998" s="448"/>
      <c r="N3998" s="448"/>
      <c r="O3998" s="448"/>
    </row>
    <row r="3999" spans="1:15" s="43" customFormat="1">
      <c r="A3999" s="449"/>
      <c r="B3999" s="450"/>
      <c r="C3999" s="448"/>
      <c r="D3999" s="448"/>
      <c r="E3999" s="448"/>
      <c r="G3999" s="446"/>
      <c r="H3999" s="446"/>
      <c r="L3999" s="447"/>
      <c r="M3999" s="448"/>
      <c r="N3999" s="448"/>
      <c r="O3999" s="448"/>
    </row>
    <row r="4000" spans="1:15" s="43" customFormat="1">
      <c r="A4000" s="449"/>
      <c r="B4000" s="450"/>
      <c r="C4000" s="448"/>
      <c r="D4000" s="448"/>
      <c r="E4000" s="448"/>
      <c r="G4000" s="446"/>
      <c r="H4000" s="446"/>
      <c r="L4000" s="447"/>
      <c r="M4000" s="448"/>
      <c r="N4000" s="448"/>
      <c r="O4000" s="448"/>
    </row>
    <row r="4001" spans="1:15" s="43" customFormat="1">
      <c r="A4001" s="449"/>
      <c r="B4001" s="450"/>
      <c r="C4001" s="448"/>
      <c r="D4001" s="448"/>
      <c r="E4001" s="448"/>
      <c r="G4001" s="446"/>
      <c r="H4001" s="446"/>
      <c r="L4001" s="447"/>
      <c r="M4001" s="448"/>
      <c r="N4001" s="448"/>
      <c r="O4001" s="448"/>
    </row>
    <row r="4002" spans="1:15" s="43" customFormat="1">
      <c r="A4002" s="449"/>
      <c r="B4002" s="450"/>
      <c r="C4002" s="448"/>
      <c r="D4002" s="448"/>
      <c r="E4002" s="448"/>
      <c r="G4002" s="446"/>
      <c r="H4002" s="446"/>
      <c r="L4002" s="447"/>
      <c r="M4002" s="448"/>
      <c r="N4002" s="448"/>
      <c r="O4002" s="448"/>
    </row>
    <row r="4003" spans="1:15" s="43" customFormat="1">
      <c r="A4003" s="449"/>
      <c r="B4003" s="450"/>
      <c r="C4003" s="448"/>
      <c r="D4003" s="448"/>
      <c r="E4003" s="448"/>
      <c r="G4003" s="446"/>
      <c r="H4003" s="446"/>
      <c r="L4003" s="447"/>
      <c r="M4003" s="448"/>
      <c r="N4003" s="448"/>
      <c r="O4003" s="448"/>
    </row>
    <row r="4004" spans="1:15" s="43" customFormat="1">
      <c r="A4004" s="449"/>
      <c r="B4004" s="450"/>
      <c r="C4004" s="448"/>
      <c r="D4004" s="448"/>
      <c r="E4004" s="448"/>
      <c r="G4004" s="446"/>
      <c r="H4004" s="446"/>
      <c r="L4004" s="447"/>
      <c r="M4004" s="448"/>
      <c r="N4004" s="448"/>
      <c r="O4004" s="448"/>
    </row>
    <row r="4005" spans="1:15" s="43" customFormat="1">
      <c r="A4005" s="449"/>
      <c r="B4005" s="450"/>
      <c r="C4005" s="448"/>
      <c r="D4005" s="448"/>
      <c r="E4005" s="448"/>
      <c r="G4005" s="446"/>
      <c r="H4005" s="446"/>
      <c r="L4005" s="447"/>
      <c r="M4005" s="448"/>
      <c r="N4005" s="448"/>
      <c r="O4005" s="448"/>
    </row>
    <row r="4006" spans="1:15" s="43" customFormat="1">
      <c r="A4006" s="449"/>
      <c r="B4006" s="450"/>
      <c r="C4006" s="448"/>
      <c r="D4006" s="448"/>
      <c r="E4006" s="448"/>
      <c r="G4006" s="446"/>
      <c r="H4006" s="446"/>
      <c r="L4006" s="447"/>
      <c r="M4006" s="448"/>
      <c r="N4006" s="448"/>
      <c r="O4006" s="448"/>
    </row>
    <row r="4007" spans="1:15" s="43" customFormat="1">
      <c r="A4007" s="449"/>
      <c r="B4007" s="450"/>
      <c r="C4007" s="448"/>
      <c r="D4007" s="448"/>
      <c r="E4007" s="448"/>
      <c r="G4007" s="446"/>
      <c r="H4007" s="446"/>
      <c r="L4007" s="447"/>
      <c r="M4007" s="448"/>
      <c r="N4007" s="448"/>
      <c r="O4007" s="448"/>
    </row>
    <row r="4008" spans="1:15" s="43" customFormat="1">
      <c r="A4008" s="449"/>
      <c r="B4008" s="450"/>
      <c r="C4008" s="448"/>
      <c r="D4008" s="448"/>
      <c r="E4008" s="448"/>
      <c r="G4008" s="446"/>
      <c r="H4008" s="446"/>
      <c r="L4008" s="447"/>
      <c r="M4008" s="448"/>
      <c r="N4008" s="448"/>
      <c r="O4008" s="448"/>
    </row>
    <row r="4009" spans="1:15" s="43" customFormat="1">
      <c r="A4009" s="449"/>
      <c r="B4009" s="450"/>
      <c r="C4009" s="448"/>
      <c r="D4009" s="448"/>
      <c r="E4009" s="448"/>
      <c r="G4009" s="446"/>
      <c r="H4009" s="446"/>
      <c r="L4009" s="447"/>
      <c r="M4009" s="448"/>
      <c r="N4009" s="448"/>
      <c r="O4009" s="448"/>
    </row>
    <row r="4010" spans="1:15" s="43" customFormat="1">
      <c r="A4010" s="449"/>
      <c r="B4010" s="450"/>
      <c r="C4010" s="448"/>
      <c r="D4010" s="448"/>
      <c r="E4010" s="448"/>
      <c r="G4010" s="446"/>
      <c r="H4010" s="446"/>
      <c r="L4010" s="447"/>
      <c r="M4010" s="448"/>
      <c r="N4010" s="448"/>
      <c r="O4010" s="448"/>
    </row>
    <row r="4011" spans="1:15" s="43" customFormat="1">
      <c r="A4011" s="449"/>
      <c r="B4011" s="450"/>
      <c r="C4011" s="448"/>
      <c r="D4011" s="448"/>
      <c r="E4011" s="448"/>
      <c r="G4011" s="446"/>
      <c r="H4011" s="446"/>
      <c r="L4011" s="447"/>
      <c r="M4011" s="448"/>
      <c r="N4011" s="448"/>
      <c r="O4011" s="448"/>
    </row>
    <row r="4012" spans="1:15" s="43" customFormat="1">
      <c r="A4012" s="449"/>
      <c r="B4012" s="450"/>
      <c r="C4012" s="448"/>
      <c r="D4012" s="448"/>
      <c r="E4012" s="448"/>
      <c r="G4012" s="446"/>
      <c r="H4012" s="446"/>
      <c r="L4012" s="447"/>
      <c r="M4012" s="448"/>
      <c r="N4012" s="448"/>
      <c r="O4012" s="448"/>
    </row>
    <row r="4013" spans="1:15" s="43" customFormat="1">
      <c r="A4013" s="449"/>
      <c r="B4013" s="450"/>
      <c r="C4013" s="448"/>
      <c r="D4013" s="448"/>
      <c r="E4013" s="448"/>
      <c r="G4013" s="446"/>
      <c r="H4013" s="446"/>
      <c r="L4013" s="447"/>
      <c r="M4013" s="448"/>
      <c r="N4013" s="448"/>
      <c r="O4013" s="448"/>
    </row>
    <row r="4014" spans="1:15" s="43" customFormat="1">
      <c r="A4014" s="449"/>
      <c r="B4014" s="450"/>
      <c r="C4014" s="448"/>
      <c r="D4014" s="448"/>
      <c r="E4014" s="448"/>
      <c r="G4014" s="446"/>
      <c r="H4014" s="446"/>
      <c r="L4014" s="447"/>
      <c r="M4014" s="448"/>
      <c r="N4014" s="448"/>
      <c r="O4014" s="448"/>
    </row>
    <row r="4015" spans="1:15" s="43" customFormat="1">
      <c r="A4015" s="449"/>
      <c r="B4015" s="450"/>
      <c r="C4015" s="448"/>
      <c r="D4015" s="448"/>
      <c r="E4015" s="448"/>
      <c r="G4015" s="446"/>
      <c r="H4015" s="446"/>
      <c r="L4015" s="447"/>
      <c r="M4015" s="448"/>
      <c r="N4015" s="448"/>
      <c r="O4015" s="448"/>
    </row>
    <row r="4016" spans="1:15" s="43" customFormat="1">
      <c r="A4016" s="449"/>
      <c r="B4016" s="450"/>
      <c r="C4016" s="448"/>
      <c r="D4016" s="448"/>
      <c r="E4016" s="448"/>
      <c r="G4016" s="446"/>
      <c r="H4016" s="446"/>
      <c r="L4016" s="447"/>
      <c r="M4016" s="448"/>
      <c r="N4016" s="448"/>
      <c r="O4016" s="448"/>
    </row>
    <row r="4017" spans="1:15" s="43" customFormat="1">
      <c r="A4017" s="449"/>
      <c r="B4017" s="450"/>
      <c r="C4017" s="448"/>
      <c r="D4017" s="448"/>
      <c r="E4017" s="448"/>
      <c r="G4017" s="446"/>
      <c r="H4017" s="446"/>
      <c r="L4017" s="447"/>
      <c r="M4017" s="448"/>
      <c r="N4017" s="448"/>
      <c r="O4017" s="448"/>
    </row>
    <row r="4018" spans="1:15" s="43" customFormat="1">
      <c r="A4018" s="449"/>
      <c r="B4018" s="450"/>
      <c r="C4018" s="448"/>
      <c r="D4018" s="448"/>
      <c r="E4018" s="448"/>
      <c r="G4018" s="446"/>
      <c r="H4018" s="446"/>
      <c r="L4018" s="447"/>
      <c r="M4018" s="448"/>
      <c r="N4018" s="448"/>
      <c r="O4018" s="448"/>
    </row>
    <row r="4019" spans="1:15" s="43" customFormat="1">
      <c r="A4019" s="449"/>
      <c r="B4019" s="450"/>
      <c r="C4019" s="448"/>
      <c r="D4019" s="448"/>
      <c r="E4019" s="448"/>
      <c r="G4019" s="446"/>
      <c r="H4019" s="446"/>
      <c r="L4019" s="447"/>
      <c r="M4019" s="448"/>
      <c r="N4019" s="448"/>
      <c r="O4019" s="448"/>
    </row>
    <row r="4020" spans="1:15" s="43" customFormat="1">
      <c r="A4020" s="449"/>
      <c r="B4020" s="450"/>
      <c r="C4020" s="448"/>
      <c r="D4020" s="448"/>
      <c r="E4020" s="448"/>
      <c r="G4020" s="446"/>
      <c r="H4020" s="446"/>
      <c r="L4020" s="447"/>
      <c r="M4020" s="448"/>
      <c r="N4020" s="448"/>
      <c r="O4020" s="448"/>
    </row>
    <row r="4021" spans="1:15" s="43" customFormat="1">
      <c r="A4021" s="449"/>
      <c r="B4021" s="450"/>
      <c r="C4021" s="448"/>
      <c r="D4021" s="448"/>
      <c r="E4021" s="448"/>
      <c r="G4021" s="446"/>
      <c r="H4021" s="446"/>
      <c r="L4021" s="447"/>
      <c r="M4021" s="448"/>
      <c r="N4021" s="448"/>
      <c r="O4021" s="448"/>
    </row>
    <row r="4022" spans="1:15" s="43" customFormat="1">
      <c r="A4022" s="449"/>
      <c r="B4022" s="450"/>
      <c r="C4022" s="448"/>
      <c r="D4022" s="448"/>
      <c r="E4022" s="448"/>
      <c r="G4022" s="446"/>
      <c r="H4022" s="446"/>
      <c r="L4022" s="447"/>
      <c r="M4022" s="448"/>
      <c r="N4022" s="448"/>
      <c r="O4022" s="448"/>
    </row>
    <row r="4023" spans="1:15" s="43" customFormat="1">
      <c r="A4023" s="449"/>
      <c r="B4023" s="450"/>
      <c r="C4023" s="448"/>
      <c r="D4023" s="448"/>
      <c r="E4023" s="448"/>
      <c r="G4023" s="446"/>
      <c r="H4023" s="446"/>
      <c r="L4023" s="447"/>
      <c r="M4023" s="448"/>
      <c r="N4023" s="448"/>
      <c r="O4023" s="448"/>
    </row>
    <row r="4024" spans="1:15" s="43" customFormat="1">
      <c r="A4024" s="449"/>
      <c r="B4024" s="450"/>
      <c r="C4024" s="448"/>
      <c r="D4024" s="448"/>
      <c r="E4024" s="448"/>
      <c r="G4024" s="446"/>
      <c r="H4024" s="446"/>
      <c r="L4024" s="447"/>
      <c r="M4024" s="448"/>
      <c r="N4024" s="448"/>
      <c r="O4024" s="448"/>
    </row>
    <row r="4025" spans="1:15" s="43" customFormat="1">
      <c r="A4025" s="449"/>
      <c r="B4025" s="450"/>
      <c r="C4025" s="448"/>
      <c r="D4025" s="448"/>
      <c r="E4025" s="448"/>
      <c r="G4025" s="446"/>
      <c r="H4025" s="446"/>
      <c r="L4025" s="447"/>
      <c r="M4025" s="448"/>
      <c r="N4025" s="448"/>
      <c r="O4025" s="448"/>
    </row>
    <row r="4026" spans="1:15" s="43" customFormat="1">
      <c r="A4026" s="449"/>
      <c r="B4026" s="450"/>
      <c r="C4026" s="448"/>
      <c r="D4026" s="448"/>
      <c r="E4026" s="448"/>
      <c r="G4026" s="446"/>
      <c r="H4026" s="446"/>
      <c r="L4026" s="447"/>
      <c r="M4026" s="448"/>
      <c r="N4026" s="448"/>
      <c r="O4026" s="448"/>
    </row>
    <row r="4027" spans="1:15" s="43" customFormat="1">
      <c r="A4027" s="449"/>
      <c r="B4027" s="450"/>
      <c r="C4027" s="448"/>
      <c r="D4027" s="448"/>
      <c r="E4027" s="448"/>
      <c r="G4027" s="446"/>
      <c r="H4027" s="446"/>
      <c r="L4027" s="447"/>
      <c r="M4027" s="448"/>
      <c r="N4027" s="448"/>
      <c r="O4027" s="448"/>
    </row>
    <row r="4028" spans="1:15" s="43" customFormat="1">
      <c r="A4028" s="449"/>
      <c r="B4028" s="450"/>
      <c r="C4028" s="448"/>
      <c r="D4028" s="448"/>
      <c r="E4028" s="448"/>
      <c r="G4028" s="446"/>
      <c r="H4028" s="446"/>
      <c r="L4028" s="447"/>
      <c r="M4028" s="448"/>
      <c r="N4028" s="448"/>
      <c r="O4028" s="448"/>
    </row>
    <row r="4029" spans="1:15" s="43" customFormat="1">
      <c r="A4029" s="449"/>
      <c r="B4029" s="450"/>
      <c r="C4029" s="448"/>
      <c r="D4029" s="448"/>
      <c r="E4029" s="448"/>
      <c r="G4029" s="446"/>
      <c r="H4029" s="446"/>
      <c r="L4029" s="447"/>
      <c r="M4029" s="448"/>
      <c r="N4029" s="448"/>
      <c r="O4029" s="448"/>
    </row>
    <row r="4030" spans="1:15" s="43" customFormat="1">
      <c r="A4030" s="449"/>
      <c r="B4030" s="450"/>
      <c r="C4030" s="448"/>
      <c r="D4030" s="448"/>
      <c r="E4030" s="448"/>
      <c r="G4030" s="446"/>
      <c r="H4030" s="446"/>
      <c r="L4030" s="447"/>
      <c r="M4030" s="448"/>
      <c r="N4030" s="448"/>
      <c r="O4030" s="448"/>
    </row>
    <row r="4031" spans="1:15" s="43" customFormat="1">
      <c r="A4031" s="449"/>
      <c r="B4031" s="450"/>
      <c r="C4031" s="448"/>
      <c r="D4031" s="448"/>
      <c r="E4031" s="448"/>
      <c r="G4031" s="446"/>
      <c r="H4031" s="446"/>
      <c r="L4031" s="447"/>
      <c r="M4031" s="448"/>
      <c r="N4031" s="448"/>
      <c r="O4031" s="448"/>
    </row>
    <row r="4032" spans="1:15" s="43" customFormat="1">
      <c r="A4032" s="449"/>
      <c r="B4032" s="450"/>
      <c r="C4032" s="448"/>
      <c r="D4032" s="448"/>
      <c r="E4032" s="448"/>
      <c r="G4032" s="446"/>
      <c r="H4032" s="446"/>
      <c r="L4032" s="447"/>
      <c r="M4032" s="448"/>
      <c r="N4032" s="448"/>
      <c r="O4032" s="448"/>
    </row>
    <row r="4033" spans="1:15" s="43" customFormat="1">
      <c r="A4033" s="449"/>
      <c r="B4033" s="450"/>
      <c r="C4033" s="448"/>
      <c r="D4033" s="448"/>
      <c r="E4033" s="448"/>
      <c r="G4033" s="446"/>
      <c r="H4033" s="446"/>
      <c r="L4033" s="447"/>
      <c r="M4033" s="448"/>
      <c r="N4033" s="448"/>
      <c r="O4033" s="448"/>
    </row>
    <row r="4034" spans="1:15" s="43" customFormat="1">
      <c r="A4034" s="449"/>
      <c r="B4034" s="450"/>
      <c r="C4034" s="448"/>
      <c r="D4034" s="448"/>
      <c r="E4034" s="448"/>
      <c r="G4034" s="446"/>
      <c r="H4034" s="446"/>
      <c r="L4034" s="447"/>
      <c r="M4034" s="448"/>
      <c r="N4034" s="448"/>
      <c r="O4034" s="448"/>
    </row>
    <row r="4035" spans="1:15" s="43" customFormat="1">
      <c r="A4035" s="449"/>
      <c r="B4035" s="450"/>
      <c r="C4035" s="448"/>
      <c r="D4035" s="448"/>
      <c r="E4035" s="448"/>
      <c r="G4035" s="446"/>
      <c r="H4035" s="446"/>
      <c r="L4035" s="447"/>
      <c r="M4035" s="448"/>
      <c r="N4035" s="448"/>
      <c r="O4035" s="448"/>
    </row>
    <row r="4036" spans="1:15" s="43" customFormat="1">
      <c r="A4036" s="449"/>
      <c r="B4036" s="450"/>
      <c r="C4036" s="448"/>
      <c r="D4036" s="448"/>
      <c r="E4036" s="448"/>
      <c r="G4036" s="446"/>
      <c r="H4036" s="446"/>
      <c r="L4036" s="447"/>
      <c r="M4036" s="448"/>
      <c r="N4036" s="448"/>
      <c r="O4036" s="448"/>
    </row>
    <row r="4037" spans="1:15" s="43" customFormat="1">
      <c r="A4037" s="449"/>
      <c r="B4037" s="450"/>
      <c r="C4037" s="448"/>
      <c r="D4037" s="448"/>
      <c r="E4037" s="448"/>
      <c r="G4037" s="446"/>
      <c r="H4037" s="446"/>
      <c r="L4037" s="447"/>
      <c r="M4037" s="448"/>
      <c r="N4037" s="448"/>
      <c r="O4037" s="448"/>
    </row>
    <row r="4038" spans="1:15" s="43" customFormat="1">
      <c r="A4038" s="449"/>
      <c r="B4038" s="450"/>
      <c r="C4038" s="448"/>
      <c r="D4038" s="448"/>
      <c r="E4038" s="448"/>
      <c r="G4038" s="446"/>
      <c r="H4038" s="446"/>
      <c r="L4038" s="447"/>
      <c r="M4038" s="448"/>
      <c r="N4038" s="448"/>
      <c r="O4038" s="448"/>
    </row>
    <row r="4039" spans="1:15" s="43" customFormat="1">
      <c r="A4039" s="449"/>
      <c r="B4039" s="450"/>
      <c r="C4039" s="448"/>
      <c r="D4039" s="448"/>
      <c r="E4039" s="448"/>
      <c r="G4039" s="446"/>
      <c r="H4039" s="446"/>
      <c r="L4039" s="447"/>
      <c r="M4039" s="448"/>
      <c r="N4039" s="448"/>
      <c r="O4039" s="448"/>
    </row>
    <row r="4040" spans="1:15" s="43" customFormat="1">
      <c r="A4040" s="449"/>
      <c r="B4040" s="450"/>
      <c r="C4040" s="448"/>
      <c r="D4040" s="448"/>
      <c r="E4040" s="448"/>
      <c r="G4040" s="446"/>
      <c r="H4040" s="446"/>
      <c r="L4040" s="447"/>
      <c r="M4040" s="448"/>
      <c r="N4040" s="448"/>
      <c r="O4040" s="448"/>
    </row>
    <row r="4041" spans="1:15" s="43" customFormat="1">
      <c r="A4041" s="449"/>
      <c r="B4041" s="450"/>
      <c r="C4041" s="448"/>
      <c r="D4041" s="448"/>
      <c r="E4041" s="448"/>
      <c r="G4041" s="446"/>
      <c r="H4041" s="446"/>
      <c r="L4041" s="447"/>
      <c r="M4041" s="448"/>
      <c r="N4041" s="448"/>
      <c r="O4041" s="448"/>
    </row>
    <row r="4042" spans="1:15" s="43" customFormat="1">
      <c r="A4042" s="449"/>
      <c r="B4042" s="450"/>
      <c r="C4042" s="448"/>
      <c r="D4042" s="448"/>
      <c r="E4042" s="448"/>
      <c r="G4042" s="446"/>
      <c r="H4042" s="446"/>
      <c r="L4042" s="447"/>
      <c r="M4042" s="448"/>
      <c r="N4042" s="448"/>
      <c r="O4042" s="448"/>
    </row>
    <row r="4043" spans="1:15" s="43" customFormat="1">
      <c r="A4043" s="449"/>
      <c r="B4043" s="450"/>
      <c r="C4043" s="448"/>
      <c r="D4043" s="448"/>
      <c r="E4043" s="448"/>
      <c r="G4043" s="446"/>
      <c r="H4043" s="446"/>
      <c r="L4043" s="447"/>
      <c r="M4043" s="448"/>
      <c r="N4043" s="448"/>
      <c r="O4043" s="448"/>
    </row>
    <row r="4044" spans="1:15" s="43" customFormat="1">
      <c r="A4044" s="449"/>
      <c r="B4044" s="450"/>
      <c r="C4044" s="448"/>
      <c r="D4044" s="448"/>
      <c r="E4044" s="448"/>
      <c r="G4044" s="446"/>
      <c r="H4044" s="446"/>
      <c r="L4044" s="447"/>
      <c r="M4044" s="448"/>
      <c r="N4044" s="448"/>
      <c r="O4044" s="448"/>
    </row>
    <row r="4045" spans="1:15" s="43" customFormat="1">
      <c r="A4045" s="449"/>
      <c r="B4045" s="450"/>
      <c r="C4045" s="448"/>
      <c r="D4045" s="448"/>
      <c r="E4045" s="448"/>
      <c r="G4045" s="446"/>
      <c r="H4045" s="446"/>
      <c r="L4045" s="447"/>
      <c r="M4045" s="448"/>
      <c r="N4045" s="448"/>
      <c r="O4045" s="448"/>
    </row>
    <row r="4046" spans="1:15" s="43" customFormat="1">
      <c r="A4046" s="449"/>
      <c r="B4046" s="450"/>
      <c r="C4046" s="448"/>
      <c r="D4046" s="448"/>
      <c r="E4046" s="448"/>
      <c r="G4046" s="446"/>
      <c r="H4046" s="446"/>
      <c r="L4046" s="447"/>
      <c r="M4046" s="448"/>
      <c r="N4046" s="448"/>
      <c r="O4046" s="448"/>
    </row>
    <row r="4047" spans="1:15" s="43" customFormat="1">
      <c r="A4047" s="449"/>
      <c r="B4047" s="450"/>
      <c r="C4047" s="448"/>
      <c r="D4047" s="448"/>
      <c r="E4047" s="448"/>
      <c r="G4047" s="446"/>
      <c r="H4047" s="446"/>
      <c r="L4047" s="447"/>
      <c r="M4047" s="448"/>
      <c r="N4047" s="448"/>
      <c r="O4047" s="448"/>
    </row>
    <row r="4048" spans="1:15" s="43" customFormat="1">
      <c r="A4048" s="449"/>
      <c r="B4048" s="450"/>
      <c r="C4048" s="448"/>
      <c r="D4048" s="448"/>
      <c r="E4048" s="448"/>
      <c r="G4048" s="446"/>
      <c r="H4048" s="446"/>
      <c r="L4048" s="447"/>
      <c r="M4048" s="448"/>
      <c r="N4048" s="448"/>
      <c r="O4048" s="448"/>
    </row>
    <row r="4049" spans="1:15" s="43" customFormat="1">
      <c r="A4049" s="449"/>
      <c r="B4049" s="450"/>
      <c r="C4049" s="448"/>
      <c r="D4049" s="448"/>
      <c r="E4049" s="448"/>
      <c r="G4049" s="446"/>
      <c r="H4049" s="446"/>
      <c r="L4049" s="447"/>
      <c r="M4049" s="448"/>
      <c r="N4049" s="448"/>
      <c r="O4049" s="448"/>
    </row>
    <row r="4050" spans="1:15" s="43" customFormat="1">
      <c r="A4050" s="449"/>
      <c r="B4050" s="450"/>
      <c r="C4050" s="448"/>
      <c r="D4050" s="448"/>
      <c r="E4050" s="448"/>
      <c r="G4050" s="446"/>
      <c r="H4050" s="446"/>
      <c r="L4050" s="447"/>
      <c r="M4050" s="448"/>
      <c r="N4050" s="448"/>
      <c r="O4050" s="448"/>
    </row>
    <row r="4051" spans="1:15" s="43" customFormat="1">
      <c r="A4051" s="449"/>
      <c r="B4051" s="450"/>
      <c r="C4051" s="448"/>
      <c r="D4051" s="448"/>
      <c r="E4051" s="448"/>
      <c r="G4051" s="446"/>
      <c r="H4051" s="446"/>
      <c r="L4051" s="447"/>
      <c r="M4051" s="448"/>
      <c r="N4051" s="448"/>
      <c r="O4051" s="448"/>
    </row>
    <row r="4052" spans="1:15" s="43" customFormat="1">
      <c r="A4052" s="449"/>
      <c r="B4052" s="450"/>
      <c r="C4052" s="448"/>
      <c r="D4052" s="448"/>
      <c r="E4052" s="448"/>
      <c r="G4052" s="446"/>
      <c r="H4052" s="446"/>
      <c r="L4052" s="447"/>
      <c r="M4052" s="448"/>
      <c r="N4052" s="448"/>
      <c r="O4052" s="448"/>
    </row>
    <row r="4053" spans="1:15" s="43" customFormat="1">
      <c r="A4053" s="449"/>
      <c r="B4053" s="450"/>
      <c r="C4053" s="448"/>
      <c r="D4053" s="448"/>
      <c r="E4053" s="448"/>
      <c r="G4053" s="446"/>
      <c r="H4053" s="446"/>
      <c r="L4053" s="447"/>
      <c r="M4053" s="448"/>
      <c r="N4053" s="448"/>
      <c r="O4053" s="448"/>
    </row>
    <row r="4054" spans="1:15" s="43" customFormat="1">
      <c r="A4054" s="449"/>
      <c r="B4054" s="450"/>
      <c r="C4054" s="448"/>
      <c r="D4054" s="448"/>
      <c r="E4054" s="448"/>
      <c r="G4054" s="446"/>
      <c r="H4054" s="446"/>
      <c r="L4054" s="447"/>
      <c r="M4054" s="448"/>
      <c r="N4054" s="448"/>
      <c r="O4054" s="448"/>
    </row>
    <row r="4055" spans="1:15" s="43" customFormat="1">
      <c r="A4055" s="449"/>
      <c r="B4055" s="450"/>
      <c r="C4055" s="448"/>
      <c r="D4055" s="448"/>
      <c r="E4055" s="448"/>
      <c r="G4055" s="446"/>
      <c r="H4055" s="446"/>
      <c r="L4055" s="447"/>
      <c r="M4055" s="448"/>
      <c r="N4055" s="448"/>
      <c r="O4055" s="448"/>
    </row>
    <row r="4056" spans="1:15" s="43" customFormat="1">
      <c r="A4056" s="449"/>
      <c r="B4056" s="450"/>
      <c r="C4056" s="448"/>
      <c r="D4056" s="448"/>
      <c r="E4056" s="448"/>
      <c r="G4056" s="446"/>
      <c r="H4056" s="446"/>
      <c r="L4056" s="447"/>
      <c r="M4056" s="448"/>
      <c r="N4056" s="448"/>
      <c r="O4056" s="448"/>
    </row>
    <row r="4057" spans="1:15" s="43" customFormat="1">
      <c r="A4057" s="449"/>
      <c r="B4057" s="450"/>
      <c r="C4057" s="448"/>
      <c r="D4057" s="448"/>
      <c r="E4057" s="448"/>
      <c r="G4057" s="446"/>
      <c r="H4057" s="446"/>
      <c r="L4057" s="447"/>
      <c r="M4057" s="448"/>
      <c r="N4057" s="448"/>
      <c r="O4057" s="448"/>
    </row>
    <row r="4058" spans="1:15" s="43" customFormat="1">
      <c r="A4058" s="449"/>
      <c r="B4058" s="450"/>
      <c r="C4058" s="448"/>
      <c r="D4058" s="448"/>
      <c r="E4058" s="448"/>
      <c r="G4058" s="446"/>
      <c r="H4058" s="446"/>
      <c r="L4058" s="447"/>
      <c r="M4058" s="448"/>
      <c r="N4058" s="448"/>
      <c r="O4058" s="448"/>
    </row>
    <row r="4059" spans="1:15" s="43" customFormat="1">
      <c r="A4059" s="449"/>
      <c r="B4059" s="450"/>
      <c r="C4059" s="448"/>
      <c r="D4059" s="448"/>
      <c r="E4059" s="448"/>
      <c r="G4059" s="446"/>
      <c r="H4059" s="446"/>
      <c r="L4059" s="447"/>
      <c r="M4059" s="448"/>
      <c r="N4059" s="448"/>
      <c r="O4059" s="448"/>
    </row>
    <row r="4060" spans="1:15" s="43" customFormat="1">
      <c r="A4060" s="449"/>
      <c r="B4060" s="450"/>
      <c r="C4060" s="448"/>
      <c r="D4060" s="448"/>
      <c r="E4060" s="448"/>
      <c r="G4060" s="446"/>
      <c r="H4060" s="446"/>
      <c r="L4060" s="447"/>
      <c r="M4060" s="448"/>
      <c r="N4060" s="448"/>
      <c r="O4060" s="448"/>
    </row>
    <row r="4061" spans="1:15" s="43" customFormat="1">
      <c r="A4061" s="449"/>
      <c r="B4061" s="450"/>
      <c r="C4061" s="448"/>
      <c r="D4061" s="448"/>
      <c r="E4061" s="448"/>
      <c r="G4061" s="446"/>
      <c r="H4061" s="446"/>
      <c r="L4061" s="447"/>
      <c r="M4061" s="448"/>
      <c r="N4061" s="448"/>
      <c r="O4061" s="448"/>
    </row>
    <row r="4062" spans="1:15" s="43" customFormat="1">
      <c r="A4062" s="449"/>
      <c r="B4062" s="450"/>
      <c r="C4062" s="448"/>
      <c r="D4062" s="448"/>
      <c r="E4062" s="448"/>
      <c r="G4062" s="446"/>
      <c r="H4062" s="446"/>
      <c r="L4062" s="447"/>
      <c r="M4062" s="448"/>
      <c r="N4062" s="448"/>
      <c r="O4062" s="448"/>
    </row>
    <row r="4063" spans="1:15" s="43" customFormat="1">
      <c r="A4063" s="449"/>
      <c r="B4063" s="450"/>
      <c r="C4063" s="448"/>
      <c r="D4063" s="448"/>
      <c r="E4063" s="448"/>
      <c r="G4063" s="446"/>
      <c r="H4063" s="446"/>
      <c r="L4063" s="447"/>
      <c r="M4063" s="448"/>
      <c r="N4063" s="448"/>
      <c r="O4063" s="448"/>
    </row>
    <row r="4064" spans="1:15" s="43" customFormat="1">
      <c r="A4064" s="449"/>
      <c r="B4064" s="450"/>
      <c r="C4064" s="448"/>
      <c r="D4064" s="448"/>
      <c r="E4064" s="448"/>
      <c r="G4064" s="446"/>
      <c r="H4064" s="446"/>
      <c r="L4064" s="447"/>
      <c r="M4064" s="448"/>
      <c r="N4064" s="448"/>
      <c r="O4064" s="448"/>
    </row>
    <row r="4065" spans="1:15" s="43" customFormat="1">
      <c r="A4065" s="449"/>
      <c r="B4065" s="450"/>
      <c r="C4065" s="448"/>
      <c r="D4065" s="448"/>
      <c r="E4065" s="448"/>
      <c r="G4065" s="446"/>
      <c r="H4065" s="446"/>
      <c r="L4065" s="447"/>
      <c r="M4065" s="448"/>
      <c r="N4065" s="448"/>
      <c r="O4065" s="448"/>
    </row>
    <row r="4066" spans="1:15" s="43" customFormat="1">
      <c r="A4066" s="449"/>
      <c r="B4066" s="450"/>
      <c r="C4066" s="448"/>
      <c r="D4066" s="448"/>
      <c r="E4066" s="448"/>
      <c r="G4066" s="446"/>
      <c r="H4066" s="446"/>
      <c r="L4066" s="447"/>
      <c r="M4066" s="448"/>
      <c r="N4066" s="448"/>
      <c r="O4066" s="448"/>
    </row>
    <row r="4067" spans="1:15" s="43" customFormat="1">
      <c r="A4067" s="449"/>
      <c r="B4067" s="450"/>
      <c r="C4067" s="448"/>
      <c r="D4067" s="448"/>
      <c r="E4067" s="448"/>
      <c r="G4067" s="446"/>
      <c r="H4067" s="446"/>
      <c r="L4067" s="447"/>
      <c r="M4067" s="448"/>
      <c r="N4067" s="448"/>
      <c r="O4067" s="448"/>
    </row>
    <row r="4068" spans="1:15" s="43" customFormat="1">
      <c r="A4068" s="449"/>
      <c r="B4068" s="450"/>
      <c r="C4068" s="448"/>
      <c r="D4068" s="448"/>
      <c r="E4068" s="448"/>
      <c r="G4068" s="446"/>
      <c r="H4068" s="446"/>
      <c r="L4068" s="447"/>
      <c r="M4068" s="448"/>
      <c r="N4068" s="448"/>
      <c r="O4068" s="448"/>
    </row>
    <row r="4069" spans="1:15" s="43" customFormat="1">
      <c r="A4069" s="449"/>
      <c r="B4069" s="450"/>
      <c r="C4069" s="448"/>
      <c r="D4069" s="448"/>
      <c r="E4069" s="448"/>
      <c r="G4069" s="446"/>
      <c r="H4069" s="446"/>
      <c r="L4069" s="447"/>
      <c r="M4069" s="448"/>
      <c r="N4069" s="448"/>
      <c r="O4069" s="448"/>
    </row>
    <row r="4070" spans="1:15" s="43" customFormat="1">
      <c r="A4070" s="449"/>
      <c r="B4070" s="450"/>
      <c r="C4070" s="448"/>
      <c r="D4070" s="448"/>
      <c r="E4070" s="448"/>
      <c r="G4070" s="446"/>
      <c r="H4070" s="446"/>
      <c r="L4070" s="447"/>
      <c r="M4070" s="448"/>
      <c r="N4070" s="448"/>
      <c r="O4070" s="448"/>
    </row>
    <row r="4071" spans="1:15" s="43" customFormat="1">
      <c r="A4071" s="449"/>
      <c r="B4071" s="450"/>
      <c r="C4071" s="448"/>
      <c r="D4071" s="448"/>
      <c r="E4071" s="448"/>
      <c r="G4071" s="446"/>
      <c r="H4071" s="446"/>
      <c r="L4071" s="447"/>
      <c r="M4071" s="448"/>
      <c r="N4071" s="448"/>
      <c r="O4071" s="448"/>
    </row>
    <row r="4072" spans="1:15" s="43" customFormat="1">
      <c r="A4072" s="449"/>
      <c r="B4072" s="450"/>
      <c r="C4072" s="448"/>
      <c r="D4072" s="448"/>
      <c r="E4072" s="448"/>
      <c r="G4072" s="446"/>
      <c r="H4072" s="446"/>
      <c r="L4072" s="447"/>
      <c r="M4072" s="448"/>
      <c r="N4072" s="448"/>
      <c r="O4072" s="448"/>
    </row>
    <row r="4073" spans="1:15" s="43" customFormat="1">
      <c r="A4073" s="449"/>
      <c r="B4073" s="450"/>
      <c r="C4073" s="448"/>
      <c r="D4073" s="448"/>
      <c r="E4073" s="448"/>
      <c r="G4073" s="446"/>
      <c r="H4073" s="446"/>
      <c r="L4073" s="447"/>
      <c r="M4073" s="448"/>
      <c r="N4073" s="448"/>
      <c r="O4073" s="448"/>
    </row>
    <row r="4074" spans="1:15" s="43" customFormat="1">
      <c r="A4074" s="449"/>
      <c r="B4074" s="450"/>
      <c r="C4074" s="448"/>
      <c r="D4074" s="448"/>
      <c r="E4074" s="448"/>
      <c r="G4074" s="446"/>
      <c r="H4074" s="446"/>
      <c r="L4074" s="447"/>
      <c r="M4074" s="448"/>
      <c r="N4074" s="448"/>
      <c r="O4074" s="448"/>
    </row>
    <row r="4075" spans="1:15" s="43" customFormat="1">
      <c r="A4075" s="449"/>
      <c r="B4075" s="450"/>
      <c r="C4075" s="448"/>
      <c r="D4075" s="448"/>
      <c r="E4075" s="448"/>
      <c r="G4075" s="446"/>
      <c r="H4075" s="446"/>
      <c r="L4075" s="447"/>
      <c r="M4075" s="448"/>
      <c r="N4075" s="448"/>
      <c r="O4075" s="448"/>
    </row>
    <row r="4076" spans="1:15" s="43" customFormat="1">
      <c r="A4076" s="449"/>
      <c r="B4076" s="450"/>
      <c r="C4076" s="448"/>
      <c r="D4076" s="448"/>
      <c r="E4076" s="448"/>
      <c r="G4076" s="446"/>
      <c r="H4076" s="446"/>
      <c r="L4076" s="447"/>
      <c r="M4076" s="448"/>
      <c r="N4076" s="448"/>
      <c r="O4076" s="448"/>
    </row>
    <row r="4077" spans="1:15" s="43" customFormat="1">
      <c r="A4077" s="449"/>
      <c r="B4077" s="450"/>
      <c r="C4077" s="448"/>
      <c r="D4077" s="448"/>
      <c r="E4077" s="448"/>
      <c r="G4077" s="446"/>
      <c r="H4077" s="446"/>
      <c r="L4077" s="447"/>
      <c r="M4077" s="448"/>
      <c r="N4077" s="448"/>
      <c r="O4077" s="448"/>
    </row>
    <row r="4078" spans="1:15" s="43" customFormat="1">
      <c r="A4078" s="449"/>
      <c r="B4078" s="450"/>
      <c r="C4078" s="448"/>
      <c r="D4078" s="448"/>
      <c r="E4078" s="448"/>
      <c r="G4078" s="446"/>
      <c r="H4078" s="446"/>
      <c r="L4078" s="447"/>
      <c r="M4078" s="448"/>
      <c r="N4078" s="448"/>
      <c r="O4078" s="448"/>
    </row>
    <row r="4079" spans="1:15" s="43" customFormat="1">
      <c r="A4079" s="449"/>
      <c r="B4079" s="450"/>
      <c r="C4079" s="448"/>
      <c r="D4079" s="448"/>
      <c r="E4079" s="448"/>
      <c r="G4079" s="446"/>
      <c r="H4079" s="446"/>
      <c r="L4079" s="447"/>
      <c r="M4079" s="448"/>
      <c r="N4079" s="448"/>
      <c r="O4079" s="448"/>
    </row>
    <row r="4080" spans="1:15" s="43" customFormat="1">
      <c r="A4080" s="449"/>
      <c r="B4080" s="450"/>
      <c r="C4080" s="448"/>
      <c r="D4080" s="448"/>
      <c r="E4080" s="448"/>
      <c r="G4080" s="446"/>
      <c r="H4080" s="446"/>
      <c r="L4080" s="447"/>
      <c r="M4080" s="448"/>
      <c r="N4080" s="448"/>
      <c r="O4080" s="448"/>
    </row>
    <row r="4081" spans="1:15" s="43" customFormat="1">
      <c r="A4081" s="449"/>
      <c r="B4081" s="450"/>
      <c r="C4081" s="448"/>
      <c r="D4081" s="448"/>
      <c r="E4081" s="448"/>
      <c r="G4081" s="446"/>
      <c r="H4081" s="446"/>
      <c r="L4081" s="447"/>
      <c r="M4081" s="448"/>
      <c r="N4081" s="448"/>
      <c r="O4081" s="448"/>
    </row>
    <row r="4082" spans="1:15" s="43" customFormat="1">
      <c r="A4082" s="449"/>
      <c r="B4082" s="450"/>
      <c r="C4082" s="448"/>
      <c r="D4082" s="448"/>
      <c r="E4082" s="448"/>
      <c r="G4082" s="446"/>
      <c r="H4082" s="446"/>
      <c r="L4082" s="447"/>
      <c r="M4082" s="448"/>
      <c r="N4082" s="448"/>
      <c r="O4082" s="448"/>
    </row>
    <row r="4083" spans="1:15" s="43" customFormat="1">
      <c r="A4083" s="449"/>
      <c r="B4083" s="450"/>
      <c r="C4083" s="448"/>
      <c r="D4083" s="448"/>
      <c r="E4083" s="448"/>
      <c r="G4083" s="446"/>
      <c r="H4083" s="446"/>
      <c r="L4083" s="447"/>
      <c r="M4083" s="448"/>
      <c r="N4083" s="448"/>
      <c r="O4083" s="448"/>
    </row>
    <row r="4084" spans="1:15" s="43" customFormat="1">
      <c r="A4084" s="449"/>
      <c r="B4084" s="450"/>
      <c r="C4084" s="448"/>
      <c r="D4084" s="448"/>
      <c r="E4084" s="448"/>
      <c r="G4084" s="446"/>
      <c r="H4084" s="446"/>
      <c r="L4084" s="447"/>
      <c r="M4084" s="448"/>
      <c r="N4084" s="448"/>
      <c r="O4084" s="448"/>
    </row>
    <row r="4085" spans="1:15" s="43" customFormat="1">
      <c r="A4085" s="449"/>
      <c r="B4085" s="450"/>
      <c r="C4085" s="448"/>
      <c r="D4085" s="448"/>
      <c r="E4085" s="448"/>
      <c r="G4085" s="446"/>
      <c r="H4085" s="446"/>
      <c r="L4085" s="447"/>
      <c r="M4085" s="448"/>
      <c r="N4085" s="448"/>
      <c r="O4085" s="448"/>
    </row>
    <row r="4086" spans="1:15" s="43" customFormat="1">
      <c r="A4086" s="449"/>
      <c r="B4086" s="450"/>
      <c r="C4086" s="448"/>
      <c r="D4086" s="448"/>
      <c r="E4086" s="448"/>
      <c r="G4086" s="446"/>
      <c r="H4086" s="446"/>
      <c r="L4086" s="447"/>
      <c r="M4086" s="448"/>
      <c r="N4086" s="448"/>
      <c r="O4086" s="448"/>
    </row>
    <row r="4087" spans="1:15" s="43" customFormat="1">
      <c r="A4087" s="449"/>
      <c r="B4087" s="450"/>
      <c r="C4087" s="448"/>
      <c r="D4087" s="448"/>
      <c r="E4087" s="448"/>
      <c r="G4087" s="446"/>
      <c r="H4087" s="446"/>
      <c r="L4087" s="447"/>
      <c r="M4087" s="448"/>
      <c r="N4087" s="448"/>
      <c r="O4087" s="448"/>
    </row>
    <row r="4088" spans="1:15" s="43" customFormat="1">
      <c r="A4088" s="449"/>
      <c r="B4088" s="450"/>
      <c r="C4088" s="448"/>
      <c r="D4088" s="448"/>
      <c r="E4088" s="448"/>
      <c r="G4088" s="446"/>
      <c r="H4088" s="446"/>
      <c r="L4088" s="447"/>
      <c r="M4088" s="448"/>
      <c r="N4088" s="448"/>
      <c r="O4088" s="448"/>
    </row>
    <row r="4089" spans="1:15" s="43" customFormat="1">
      <c r="A4089" s="449"/>
      <c r="B4089" s="450"/>
      <c r="C4089" s="448"/>
      <c r="D4089" s="448"/>
      <c r="E4089" s="448"/>
      <c r="G4089" s="446"/>
      <c r="H4089" s="446"/>
      <c r="L4089" s="447"/>
      <c r="M4089" s="448"/>
      <c r="N4089" s="448"/>
      <c r="O4089" s="448"/>
    </row>
    <row r="4090" spans="1:15" s="43" customFormat="1">
      <c r="A4090" s="449"/>
      <c r="B4090" s="450"/>
      <c r="C4090" s="448"/>
      <c r="D4090" s="448"/>
      <c r="E4090" s="448"/>
      <c r="G4090" s="446"/>
      <c r="H4090" s="446"/>
      <c r="L4090" s="447"/>
      <c r="M4090" s="448"/>
      <c r="N4090" s="448"/>
      <c r="O4090" s="448"/>
    </row>
    <row r="4091" spans="1:15" s="43" customFormat="1">
      <c r="A4091" s="449"/>
      <c r="B4091" s="450"/>
      <c r="C4091" s="448"/>
      <c r="D4091" s="448"/>
      <c r="E4091" s="448"/>
      <c r="G4091" s="446"/>
      <c r="H4091" s="446"/>
      <c r="L4091" s="447"/>
      <c r="M4091" s="448"/>
      <c r="N4091" s="448"/>
      <c r="O4091" s="448"/>
    </row>
    <row r="4092" spans="1:15" s="43" customFormat="1">
      <c r="A4092" s="449"/>
      <c r="B4092" s="450"/>
      <c r="C4092" s="448"/>
      <c r="D4092" s="448"/>
      <c r="E4092" s="448"/>
      <c r="G4092" s="446"/>
      <c r="H4092" s="446"/>
      <c r="L4092" s="447"/>
      <c r="M4092" s="448"/>
      <c r="N4092" s="448"/>
      <c r="O4092" s="448"/>
    </row>
    <row r="4093" spans="1:15" s="43" customFormat="1">
      <c r="A4093" s="449"/>
      <c r="B4093" s="450"/>
      <c r="C4093" s="448"/>
      <c r="D4093" s="448"/>
      <c r="E4093" s="448"/>
      <c r="G4093" s="446"/>
      <c r="H4093" s="446"/>
      <c r="L4093" s="447"/>
      <c r="M4093" s="448"/>
      <c r="N4093" s="448"/>
      <c r="O4093" s="448"/>
    </row>
    <row r="4094" spans="1:15" s="43" customFormat="1">
      <c r="A4094" s="449"/>
      <c r="B4094" s="450"/>
      <c r="C4094" s="448"/>
      <c r="D4094" s="448"/>
      <c r="E4094" s="448"/>
      <c r="G4094" s="446"/>
      <c r="H4094" s="446"/>
      <c r="L4094" s="447"/>
      <c r="M4094" s="448"/>
      <c r="N4094" s="448"/>
      <c r="O4094" s="448"/>
    </row>
    <row r="4095" spans="1:15" s="43" customFormat="1">
      <c r="A4095" s="449"/>
      <c r="B4095" s="450"/>
      <c r="C4095" s="448"/>
      <c r="D4095" s="448"/>
      <c r="E4095" s="448"/>
      <c r="G4095" s="446"/>
      <c r="H4095" s="446"/>
      <c r="L4095" s="447"/>
      <c r="M4095" s="448"/>
      <c r="N4095" s="448"/>
      <c r="O4095" s="448"/>
    </row>
    <row r="4096" spans="1:15" s="43" customFormat="1">
      <c r="A4096" s="449"/>
      <c r="B4096" s="450"/>
      <c r="C4096" s="448"/>
      <c r="D4096" s="448"/>
      <c r="E4096" s="448"/>
      <c r="G4096" s="446"/>
      <c r="H4096" s="446"/>
      <c r="L4096" s="447"/>
      <c r="M4096" s="448"/>
      <c r="N4096" s="448"/>
      <c r="O4096" s="448"/>
    </row>
    <row r="4097" spans="1:15" s="43" customFormat="1">
      <c r="A4097" s="449"/>
      <c r="B4097" s="450"/>
      <c r="C4097" s="448"/>
      <c r="D4097" s="448"/>
      <c r="E4097" s="448"/>
      <c r="G4097" s="446"/>
      <c r="H4097" s="446"/>
      <c r="L4097" s="447"/>
      <c r="M4097" s="448"/>
      <c r="N4097" s="448"/>
      <c r="O4097" s="448"/>
    </row>
    <row r="4098" spans="1:15" s="43" customFormat="1">
      <c r="A4098" s="449"/>
      <c r="B4098" s="450"/>
      <c r="C4098" s="448"/>
      <c r="D4098" s="448"/>
      <c r="E4098" s="448"/>
      <c r="G4098" s="446"/>
      <c r="H4098" s="446"/>
      <c r="L4098" s="447"/>
      <c r="M4098" s="448"/>
      <c r="N4098" s="448"/>
      <c r="O4098" s="448"/>
    </row>
    <row r="4099" spans="1:15" s="43" customFormat="1">
      <c r="A4099" s="449"/>
      <c r="B4099" s="450"/>
      <c r="C4099" s="448"/>
      <c r="D4099" s="448"/>
      <c r="E4099" s="448"/>
      <c r="G4099" s="446"/>
      <c r="H4099" s="446"/>
      <c r="L4099" s="447"/>
      <c r="M4099" s="448"/>
      <c r="N4099" s="448"/>
      <c r="O4099" s="448"/>
    </row>
    <row r="4100" spans="1:15" s="43" customFormat="1">
      <c r="A4100" s="449"/>
      <c r="B4100" s="450"/>
      <c r="C4100" s="448"/>
      <c r="D4100" s="448"/>
      <c r="E4100" s="448"/>
      <c r="G4100" s="446"/>
      <c r="H4100" s="446"/>
      <c r="L4100" s="447"/>
      <c r="M4100" s="448"/>
      <c r="N4100" s="448"/>
      <c r="O4100" s="448"/>
    </row>
    <row r="4101" spans="1:15" s="43" customFormat="1">
      <c r="A4101" s="449"/>
      <c r="B4101" s="450"/>
      <c r="C4101" s="448"/>
      <c r="D4101" s="448"/>
      <c r="E4101" s="448"/>
      <c r="G4101" s="446"/>
      <c r="H4101" s="446"/>
      <c r="L4101" s="447"/>
      <c r="M4101" s="448"/>
      <c r="N4101" s="448"/>
      <c r="O4101" s="448"/>
    </row>
    <row r="4102" spans="1:15" s="43" customFormat="1">
      <c r="A4102" s="449"/>
      <c r="B4102" s="450"/>
      <c r="C4102" s="448"/>
      <c r="D4102" s="448"/>
      <c r="E4102" s="448"/>
      <c r="G4102" s="446"/>
      <c r="H4102" s="446"/>
      <c r="L4102" s="447"/>
      <c r="M4102" s="448"/>
      <c r="N4102" s="448"/>
      <c r="O4102" s="448"/>
    </row>
    <row r="4103" spans="1:15" s="43" customFormat="1">
      <c r="A4103" s="449"/>
      <c r="B4103" s="450"/>
      <c r="C4103" s="448"/>
      <c r="D4103" s="448"/>
      <c r="E4103" s="448"/>
      <c r="G4103" s="446"/>
      <c r="H4103" s="446"/>
      <c r="L4103" s="447"/>
      <c r="M4103" s="448"/>
      <c r="N4103" s="448"/>
      <c r="O4103" s="448"/>
    </row>
    <row r="4104" spans="1:15" s="43" customFormat="1">
      <c r="A4104" s="449"/>
      <c r="B4104" s="450"/>
      <c r="C4104" s="448"/>
      <c r="D4104" s="448"/>
      <c r="E4104" s="448"/>
      <c r="G4104" s="446"/>
      <c r="H4104" s="446"/>
      <c r="L4104" s="447"/>
      <c r="M4104" s="448"/>
      <c r="N4104" s="448"/>
      <c r="O4104" s="448"/>
    </row>
    <row r="4105" spans="1:15" s="43" customFormat="1">
      <c r="A4105" s="449"/>
      <c r="B4105" s="450"/>
      <c r="C4105" s="448"/>
      <c r="D4105" s="448"/>
      <c r="E4105" s="448"/>
      <c r="G4105" s="446"/>
      <c r="H4105" s="446"/>
      <c r="L4105" s="447"/>
      <c r="M4105" s="448"/>
      <c r="N4105" s="448"/>
      <c r="O4105" s="448"/>
    </row>
    <row r="4106" spans="1:15" s="43" customFormat="1">
      <c r="A4106" s="449"/>
      <c r="B4106" s="450"/>
      <c r="C4106" s="448"/>
      <c r="D4106" s="448"/>
      <c r="E4106" s="448"/>
      <c r="G4106" s="446"/>
      <c r="H4106" s="446"/>
      <c r="L4106" s="447"/>
      <c r="M4106" s="448"/>
      <c r="N4106" s="448"/>
      <c r="O4106" s="448"/>
    </row>
    <row r="4107" spans="1:15" s="43" customFormat="1">
      <c r="A4107" s="449"/>
      <c r="B4107" s="450"/>
      <c r="C4107" s="448"/>
      <c r="D4107" s="448"/>
      <c r="E4107" s="448"/>
      <c r="G4107" s="446"/>
      <c r="H4107" s="446"/>
      <c r="L4107" s="447"/>
      <c r="M4107" s="448"/>
      <c r="N4107" s="448"/>
      <c r="O4107" s="448"/>
    </row>
    <row r="4108" spans="1:15" s="43" customFormat="1">
      <c r="A4108" s="449"/>
      <c r="B4108" s="450"/>
      <c r="C4108" s="448"/>
      <c r="D4108" s="448"/>
      <c r="E4108" s="448"/>
      <c r="G4108" s="446"/>
      <c r="H4108" s="446"/>
      <c r="L4108" s="447"/>
      <c r="M4108" s="448"/>
      <c r="N4108" s="448"/>
      <c r="O4108" s="448"/>
    </row>
    <row r="4109" spans="1:15" s="43" customFormat="1">
      <c r="A4109" s="449"/>
      <c r="B4109" s="450"/>
      <c r="C4109" s="448"/>
      <c r="D4109" s="448"/>
      <c r="E4109" s="448"/>
      <c r="G4109" s="446"/>
      <c r="H4109" s="446"/>
      <c r="L4109" s="447"/>
      <c r="M4109" s="448"/>
      <c r="N4109" s="448"/>
      <c r="O4109" s="448"/>
    </row>
    <row r="4110" spans="1:15" s="43" customFormat="1">
      <c r="A4110" s="449"/>
      <c r="B4110" s="450"/>
      <c r="C4110" s="448"/>
      <c r="D4110" s="448"/>
      <c r="E4110" s="448"/>
      <c r="G4110" s="446"/>
      <c r="H4110" s="446"/>
      <c r="L4110" s="447"/>
      <c r="M4110" s="448"/>
      <c r="N4110" s="448"/>
      <c r="O4110" s="448"/>
    </row>
    <row r="4111" spans="1:15" s="43" customFormat="1">
      <c r="A4111" s="449"/>
      <c r="B4111" s="450"/>
      <c r="C4111" s="448"/>
      <c r="D4111" s="448"/>
      <c r="E4111" s="448"/>
      <c r="G4111" s="446"/>
      <c r="H4111" s="446"/>
      <c r="L4111" s="447"/>
      <c r="M4111" s="448"/>
      <c r="N4111" s="448"/>
      <c r="O4111" s="448"/>
    </row>
    <row r="4112" spans="1:15" s="43" customFormat="1">
      <c r="A4112" s="449"/>
      <c r="B4112" s="450"/>
      <c r="C4112" s="448"/>
      <c r="D4112" s="448"/>
      <c r="E4112" s="448"/>
      <c r="G4112" s="446"/>
      <c r="H4112" s="446"/>
      <c r="L4112" s="447"/>
      <c r="M4112" s="448"/>
      <c r="N4112" s="448"/>
      <c r="O4112" s="448"/>
    </row>
    <row r="4113" spans="1:15" s="43" customFormat="1">
      <c r="A4113" s="449"/>
      <c r="B4113" s="450"/>
      <c r="C4113" s="448"/>
      <c r="D4113" s="448"/>
      <c r="E4113" s="448"/>
      <c r="G4113" s="446"/>
      <c r="H4113" s="446"/>
      <c r="L4113" s="447"/>
      <c r="M4113" s="448"/>
      <c r="N4113" s="448"/>
      <c r="O4113" s="448"/>
    </row>
    <row r="4114" spans="1:15" s="43" customFormat="1">
      <c r="A4114" s="449"/>
      <c r="B4114" s="450"/>
      <c r="C4114" s="448"/>
      <c r="D4114" s="448"/>
      <c r="E4114" s="448"/>
      <c r="G4114" s="446"/>
      <c r="H4114" s="446"/>
      <c r="L4114" s="447"/>
      <c r="M4114" s="448"/>
      <c r="N4114" s="448"/>
      <c r="O4114" s="448"/>
    </row>
    <row r="4115" spans="1:15" s="43" customFormat="1">
      <c r="A4115" s="449"/>
      <c r="B4115" s="450"/>
      <c r="C4115" s="448"/>
      <c r="D4115" s="448"/>
      <c r="E4115" s="448"/>
      <c r="G4115" s="446"/>
      <c r="H4115" s="446"/>
      <c r="L4115" s="447"/>
      <c r="M4115" s="448"/>
      <c r="N4115" s="448"/>
      <c r="O4115" s="448"/>
    </row>
    <row r="4116" spans="1:15" s="43" customFormat="1">
      <c r="A4116" s="449"/>
      <c r="B4116" s="450"/>
      <c r="C4116" s="448"/>
      <c r="D4116" s="448"/>
      <c r="E4116" s="448"/>
      <c r="G4116" s="446"/>
      <c r="H4116" s="446"/>
      <c r="L4116" s="447"/>
      <c r="M4116" s="448"/>
      <c r="N4116" s="448"/>
      <c r="O4116" s="448"/>
    </row>
    <row r="4117" spans="1:15" s="43" customFormat="1">
      <c r="A4117" s="449"/>
      <c r="B4117" s="450"/>
      <c r="C4117" s="448"/>
      <c r="D4117" s="448"/>
      <c r="E4117" s="448"/>
      <c r="G4117" s="446"/>
      <c r="H4117" s="446"/>
      <c r="L4117" s="447"/>
      <c r="M4117" s="448"/>
      <c r="N4117" s="448"/>
      <c r="O4117" s="448"/>
    </row>
    <row r="4118" spans="1:15" s="43" customFormat="1">
      <c r="A4118" s="449"/>
      <c r="B4118" s="450"/>
      <c r="C4118" s="448"/>
      <c r="D4118" s="448"/>
      <c r="E4118" s="448"/>
      <c r="G4118" s="446"/>
      <c r="H4118" s="446"/>
      <c r="L4118" s="447"/>
      <c r="M4118" s="448"/>
      <c r="N4118" s="448"/>
      <c r="O4118" s="448"/>
    </row>
    <row r="4119" spans="1:15" s="43" customFormat="1">
      <c r="A4119" s="449"/>
      <c r="B4119" s="450"/>
      <c r="C4119" s="448"/>
      <c r="D4119" s="448"/>
      <c r="E4119" s="448"/>
      <c r="G4119" s="446"/>
      <c r="H4119" s="446"/>
      <c r="L4119" s="447"/>
      <c r="M4119" s="448"/>
      <c r="N4119" s="448"/>
      <c r="O4119" s="448"/>
    </row>
    <row r="4120" spans="1:15" s="43" customFormat="1">
      <c r="A4120" s="449"/>
      <c r="B4120" s="450"/>
      <c r="C4120" s="448"/>
      <c r="D4120" s="448"/>
      <c r="E4120" s="448"/>
      <c r="G4120" s="446"/>
      <c r="H4120" s="446"/>
      <c r="L4120" s="447"/>
      <c r="M4120" s="448"/>
      <c r="N4120" s="448"/>
      <c r="O4120" s="448"/>
    </row>
    <row r="4121" spans="1:15" s="43" customFormat="1">
      <c r="A4121" s="449"/>
      <c r="B4121" s="450"/>
      <c r="C4121" s="448"/>
      <c r="D4121" s="448"/>
      <c r="E4121" s="448"/>
      <c r="G4121" s="446"/>
      <c r="H4121" s="446"/>
      <c r="L4121" s="447"/>
      <c r="M4121" s="448"/>
      <c r="N4121" s="448"/>
      <c r="O4121" s="448"/>
    </row>
    <row r="4122" spans="1:15" s="43" customFormat="1">
      <c r="A4122" s="449"/>
      <c r="B4122" s="450"/>
      <c r="C4122" s="448"/>
      <c r="D4122" s="448"/>
      <c r="E4122" s="448"/>
      <c r="G4122" s="446"/>
      <c r="H4122" s="446"/>
      <c r="L4122" s="447"/>
      <c r="M4122" s="448"/>
      <c r="N4122" s="448"/>
      <c r="O4122" s="448"/>
    </row>
    <row r="4123" spans="1:15" s="43" customFormat="1">
      <c r="A4123" s="449"/>
      <c r="B4123" s="450"/>
      <c r="C4123" s="448"/>
      <c r="D4123" s="448"/>
      <c r="E4123" s="448"/>
      <c r="G4123" s="446"/>
      <c r="H4123" s="446"/>
      <c r="L4123" s="447"/>
      <c r="M4123" s="448"/>
      <c r="N4123" s="448"/>
      <c r="O4123" s="448"/>
    </row>
    <row r="4124" spans="1:15" s="43" customFormat="1">
      <c r="A4124" s="449"/>
      <c r="B4124" s="450"/>
      <c r="C4124" s="448"/>
      <c r="D4124" s="448"/>
      <c r="E4124" s="448"/>
      <c r="G4124" s="446"/>
      <c r="H4124" s="446"/>
      <c r="L4124" s="447"/>
      <c r="M4124" s="448"/>
      <c r="N4124" s="448"/>
      <c r="O4124" s="448"/>
    </row>
    <row r="4125" spans="1:15" s="43" customFormat="1">
      <c r="A4125" s="449"/>
      <c r="B4125" s="450"/>
      <c r="C4125" s="448"/>
      <c r="D4125" s="448"/>
      <c r="E4125" s="448"/>
      <c r="G4125" s="446"/>
      <c r="H4125" s="446"/>
      <c r="L4125" s="447"/>
      <c r="M4125" s="448"/>
      <c r="N4125" s="448"/>
      <c r="O4125" s="448"/>
    </row>
    <row r="4126" spans="1:15" s="43" customFormat="1">
      <c r="A4126" s="449"/>
      <c r="B4126" s="450"/>
      <c r="C4126" s="448"/>
      <c r="D4126" s="448"/>
      <c r="E4126" s="448"/>
      <c r="G4126" s="446"/>
      <c r="H4126" s="446"/>
      <c r="L4126" s="447"/>
      <c r="M4126" s="448"/>
      <c r="N4126" s="448"/>
      <c r="O4126" s="448"/>
    </row>
    <row r="4127" spans="1:15" s="43" customFormat="1">
      <c r="A4127" s="449"/>
      <c r="B4127" s="450"/>
      <c r="C4127" s="448"/>
      <c r="D4127" s="448"/>
      <c r="E4127" s="448"/>
      <c r="G4127" s="446"/>
      <c r="H4127" s="446"/>
      <c r="L4127" s="447"/>
      <c r="M4127" s="448"/>
      <c r="N4127" s="448"/>
      <c r="O4127" s="448"/>
    </row>
    <row r="4128" spans="1:15" s="43" customFormat="1">
      <c r="A4128" s="449"/>
      <c r="B4128" s="450"/>
      <c r="C4128" s="448"/>
      <c r="D4128" s="448"/>
      <c r="E4128" s="448"/>
      <c r="G4128" s="446"/>
      <c r="H4128" s="446"/>
      <c r="L4128" s="447"/>
      <c r="M4128" s="448"/>
      <c r="N4128" s="448"/>
      <c r="O4128" s="448"/>
    </row>
    <row r="4129" spans="1:15" s="43" customFormat="1">
      <c r="A4129" s="449"/>
      <c r="B4129" s="450"/>
      <c r="C4129" s="448"/>
      <c r="D4129" s="448"/>
      <c r="E4129" s="448"/>
      <c r="G4129" s="446"/>
      <c r="H4129" s="446"/>
      <c r="L4129" s="447"/>
      <c r="M4129" s="448"/>
      <c r="N4129" s="448"/>
      <c r="O4129" s="448"/>
    </row>
    <row r="4130" spans="1:15" s="43" customFormat="1">
      <c r="A4130" s="449"/>
      <c r="B4130" s="450"/>
      <c r="C4130" s="448"/>
      <c r="D4130" s="448"/>
      <c r="E4130" s="448"/>
      <c r="G4130" s="446"/>
      <c r="H4130" s="446"/>
      <c r="L4130" s="447"/>
      <c r="M4130" s="448"/>
      <c r="N4130" s="448"/>
      <c r="O4130" s="448"/>
    </row>
    <row r="4131" spans="1:15" s="43" customFormat="1">
      <c r="A4131" s="449"/>
      <c r="B4131" s="450"/>
      <c r="C4131" s="448"/>
      <c r="D4131" s="448"/>
      <c r="E4131" s="448"/>
      <c r="G4131" s="446"/>
      <c r="H4131" s="446"/>
      <c r="L4131" s="447"/>
      <c r="M4131" s="448"/>
      <c r="N4131" s="448"/>
      <c r="O4131" s="448"/>
    </row>
    <row r="4132" spans="1:15" s="43" customFormat="1">
      <c r="A4132" s="449"/>
      <c r="B4132" s="450"/>
      <c r="C4132" s="448"/>
      <c r="D4132" s="448"/>
      <c r="E4132" s="448"/>
      <c r="G4132" s="446"/>
      <c r="H4132" s="446"/>
      <c r="L4132" s="447"/>
      <c r="M4132" s="448"/>
      <c r="N4132" s="448"/>
      <c r="O4132" s="448"/>
    </row>
    <row r="4133" spans="1:15" s="43" customFormat="1">
      <c r="A4133" s="449"/>
      <c r="B4133" s="450"/>
      <c r="C4133" s="448"/>
      <c r="D4133" s="448"/>
      <c r="E4133" s="448"/>
      <c r="G4133" s="446"/>
      <c r="H4133" s="446"/>
      <c r="L4133" s="447"/>
      <c r="M4133" s="448"/>
      <c r="N4133" s="448"/>
      <c r="O4133" s="448"/>
    </row>
    <row r="4134" spans="1:15" s="43" customFormat="1">
      <c r="A4134" s="449"/>
      <c r="B4134" s="450"/>
      <c r="C4134" s="448"/>
      <c r="D4134" s="448"/>
      <c r="E4134" s="448"/>
      <c r="G4134" s="446"/>
      <c r="H4134" s="446"/>
      <c r="L4134" s="447"/>
      <c r="M4134" s="448"/>
      <c r="N4134" s="448"/>
      <c r="O4134" s="448"/>
    </row>
    <row r="4135" spans="1:15" s="43" customFormat="1">
      <c r="A4135" s="449"/>
      <c r="B4135" s="450"/>
      <c r="C4135" s="448"/>
      <c r="D4135" s="448"/>
      <c r="E4135" s="448"/>
      <c r="G4135" s="446"/>
      <c r="H4135" s="446"/>
      <c r="L4135" s="447"/>
      <c r="M4135" s="448"/>
      <c r="N4135" s="448"/>
      <c r="O4135" s="448"/>
    </row>
    <row r="4136" spans="1:15" s="43" customFormat="1">
      <c r="A4136" s="449"/>
      <c r="B4136" s="450"/>
      <c r="C4136" s="448"/>
      <c r="D4136" s="448"/>
      <c r="E4136" s="448"/>
      <c r="G4136" s="446"/>
      <c r="H4136" s="446"/>
      <c r="L4136" s="447"/>
      <c r="M4136" s="448"/>
      <c r="N4136" s="448"/>
      <c r="O4136" s="448"/>
    </row>
    <row r="4137" spans="1:15" s="43" customFormat="1">
      <c r="A4137" s="449"/>
      <c r="B4137" s="450"/>
      <c r="C4137" s="448"/>
      <c r="D4137" s="448"/>
      <c r="E4137" s="448"/>
      <c r="G4137" s="446"/>
      <c r="H4137" s="446"/>
      <c r="L4137" s="447"/>
      <c r="M4137" s="448"/>
      <c r="N4137" s="448"/>
      <c r="O4137" s="448"/>
    </row>
    <row r="4138" spans="1:15" s="43" customFormat="1">
      <c r="A4138" s="449"/>
      <c r="B4138" s="450"/>
      <c r="C4138" s="448"/>
      <c r="D4138" s="448"/>
      <c r="E4138" s="448"/>
      <c r="G4138" s="446"/>
      <c r="H4138" s="446"/>
      <c r="L4138" s="447"/>
      <c r="M4138" s="448"/>
      <c r="N4138" s="448"/>
      <c r="O4138" s="448"/>
    </row>
    <row r="4139" spans="1:15" s="43" customFormat="1">
      <c r="A4139" s="449"/>
      <c r="B4139" s="450"/>
      <c r="C4139" s="448"/>
      <c r="D4139" s="448"/>
      <c r="E4139" s="448"/>
      <c r="G4139" s="446"/>
      <c r="H4139" s="446"/>
      <c r="L4139" s="447"/>
      <c r="M4139" s="448"/>
      <c r="N4139" s="448"/>
      <c r="O4139" s="448"/>
    </row>
    <row r="4140" spans="1:15" s="43" customFormat="1">
      <c r="A4140" s="449"/>
      <c r="B4140" s="450"/>
      <c r="C4140" s="448"/>
      <c r="D4140" s="448"/>
      <c r="E4140" s="448"/>
      <c r="G4140" s="446"/>
      <c r="H4140" s="446"/>
      <c r="L4140" s="447"/>
      <c r="M4140" s="448"/>
      <c r="N4140" s="448"/>
      <c r="O4140" s="448"/>
    </row>
    <row r="4141" spans="1:15" s="43" customFormat="1">
      <c r="A4141" s="449"/>
      <c r="B4141" s="450"/>
      <c r="C4141" s="448"/>
      <c r="D4141" s="448"/>
      <c r="E4141" s="448"/>
      <c r="G4141" s="446"/>
      <c r="H4141" s="446"/>
      <c r="L4141" s="447"/>
      <c r="M4141" s="448"/>
      <c r="N4141" s="448"/>
      <c r="O4141" s="448"/>
    </row>
    <row r="4142" spans="1:15" s="43" customFormat="1">
      <c r="A4142" s="449"/>
      <c r="B4142" s="450"/>
      <c r="C4142" s="448"/>
      <c r="D4142" s="448"/>
      <c r="E4142" s="448"/>
      <c r="G4142" s="446"/>
      <c r="H4142" s="446"/>
      <c r="L4142" s="447"/>
      <c r="M4142" s="448"/>
      <c r="N4142" s="448"/>
      <c r="O4142" s="448"/>
    </row>
    <row r="4143" spans="1:15" s="43" customFormat="1">
      <c r="A4143" s="449"/>
      <c r="B4143" s="450"/>
      <c r="C4143" s="448"/>
      <c r="D4143" s="448"/>
      <c r="E4143" s="448"/>
      <c r="G4143" s="446"/>
      <c r="H4143" s="446"/>
      <c r="L4143" s="447"/>
      <c r="M4143" s="448"/>
      <c r="N4143" s="448"/>
      <c r="O4143" s="448"/>
    </row>
    <row r="4144" spans="1:15" s="43" customFormat="1">
      <c r="A4144" s="449"/>
      <c r="B4144" s="450"/>
      <c r="C4144" s="448"/>
      <c r="D4144" s="448"/>
      <c r="E4144" s="448"/>
      <c r="G4144" s="446"/>
      <c r="H4144" s="446"/>
      <c r="L4144" s="447"/>
      <c r="M4144" s="448"/>
      <c r="N4144" s="448"/>
      <c r="O4144" s="448"/>
    </row>
    <row r="4145" spans="1:15" s="43" customFormat="1">
      <c r="A4145" s="449"/>
      <c r="B4145" s="450"/>
      <c r="C4145" s="448"/>
      <c r="D4145" s="448"/>
      <c r="E4145" s="448"/>
      <c r="G4145" s="446"/>
      <c r="H4145" s="446"/>
      <c r="L4145" s="447"/>
      <c r="M4145" s="448"/>
      <c r="N4145" s="448"/>
      <c r="O4145" s="448"/>
    </row>
    <row r="4146" spans="1:15" s="43" customFormat="1">
      <c r="A4146" s="449"/>
      <c r="B4146" s="450"/>
      <c r="C4146" s="448"/>
      <c r="D4146" s="448"/>
      <c r="E4146" s="448"/>
      <c r="G4146" s="446"/>
      <c r="H4146" s="446"/>
      <c r="L4146" s="447"/>
      <c r="M4146" s="448"/>
      <c r="N4146" s="448"/>
      <c r="O4146" s="448"/>
    </row>
    <row r="4147" spans="1:15" s="43" customFormat="1">
      <c r="A4147" s="449"/>
      <c r="B4147" s="450"/>
      <c r="C4147" s="448"/>
      <c r="D4147" s="448"/>
      <c r="E4147" s="448"/>
      <c r="G4147" s="446"/>
      <c r="H4147" s="446"/>
      <c r="L4147" s="447"/>
      <c r="M4147" s="448"/>
      <c r="N4147" s="448"/>
      <c r="O4147" s="448"/>
    </row>
    <row r="4148" spans="1:15" s="43" customFormat="1">
      <c r="A4148" s="449"/>
      <c r="B4148" s="450"/>
      <c r="C4148" s="448"/>
      <c r="D4148" s="448"/>
      <c r="E4148" s="448"/>
      <c r="G4148" s="446"/>
      <c r="H4148" s="446"/>
      <c r="L4148" s="447"/>
      <c r="M4148" s="448"/>
      <c r="N4148" s="448"/>
      <c r="O4148" s="448"/>
    </row>
    <row r="4149" spans="1:15" s="43" customFormat="1">
      <c r="A4149" s="449"/>
      <c r="B4149" s="450"/>
      <c r="C4149" s="448"/>
      <c r="D4149" s="448"/>
      <c r="E4149" s="448"/>
      <c r="G4149" s="446"/>
      <c r="H4149" s="446"/>
      <c r="L4149" s="447"/>
      <c r="M4149" s="448"/>
      <c r="N4149" s="448"/>
      <c r="O4149" s="448"/>
    </row>
    <row r="4150" spans="1:15" s="43" customFormat="1">
      <c r="A4150" s="449"/>
      <c r="B4150" s="450"/>
      <c r="C4150" s="448"/>
      <c r="D4150" s="448"/>
      <c r="E4150" s="448"/>
      <c r="G4150" s="446"/>
      <c r="H4150" s="446"/>
      <c r="L4150" s="447"/>
      <c r="M4150" s="448"/>
      <c r="N4150" s="448"/>
      <c r="O4150" s="448"/>
    </row>
    <row r="4151" spans="1:15" s="43" customFormat="1">
      <c r="A4151" s="449"/>
      <c r="B4151" s="450"/>
      <c r="C4151" s="448"/>
      <c r="D4151" s="448"/>
      <c r="E4151" s="448"/>
      <c r="G4151" s="446"/>
      <c r="H4151" s="446"/>
      <c r="L4151" s="447"/>
      <c r="M4151" s="448"/>
      <c r="N4151" s="448"/>
      <c r="O4151" s="448"/>
    </row>
    <row r="4152" spans="1:15" s="43" customFormat="1">
      <c r="A4152" s="449"/>
      <c r="B4152" s="450"/>
      <c r="C4152" s="448"/>
      <c r="D4152" s="448"/>
      <c r="E4152" s="448"/>
      <c r="G4152" s="446"/>
      <c r="H4152" s="446"/>
      <c r="L4152" s="447"/>
      <c r="M4152" s="448"/>
      <c r="N4152" s="448"/>
      <c r="O4152" s="448"/>
    </row>
    <row r="4153" spans="1:15" s="43" customFormat="1">
      <c r="A4153" s="449"/>
      <c r="B4153" s="450"/>
      <c r="C4153" s="448"/>
      <c r="D4153" s="448"/>
      <c r="E4153" s="448"/>
      <c r="G4153" s="446"/>
      <c r="H4153" s="446"/>
      <c r="L4153" s="447"/>
      <c r="M4153" s="448"/>
      <c r="N4153" s="448"/>
      <c r="O4153" s="448"/>
    </row>
    <row r="4154" spans="1:15" s="43" customFormat="1">
      <c r="A4154" s="449"/>
      <c r="B4154" s="450"/>
      <c r="C4154" s="448"/>
      <c r="D4154" s="448"/>
      <c r="E4154" s="448"/>
      <c r="G4154" s="446"/>
      <c r="H4154" s="446"/>
      <c r="L4154" s="447"/>
      <c r="M4154" s="448"/>
      <c r="N4154" s="448"/>
      <c r="O4154" s="448"/>
    </row>
    <row r="4155" spans="1:15" s="43" customFormat="1">
      <c r="A4155" s="449"/>
      <c r="B4155" s="450"/>
      <c r="C4155" s="448"/>
      <c r="D4155" s="448"/>
      <c r="E4155" s="448"/>
      <c r="G4155" s="446"/>
      <c r="H4155" s="446"/>
      <c r="L4155" s="447"/>
      <c r="M4155" s="448"/>
      <c r="N4155" s="448"/>
      <c r="O4155" s="448"/>
    </row>
    <row r="4156" spans="1:15" s="43" customFormat="1">
      <c r="A4156" s="449"/>
      <c r="B4156" s="450"/>
      <c r="C4156" s="448"/>
      <c r="D4156" s="448"/>
      <c r="E4156" s="448"/>
      <c r="G4156" s="446"/>
      <c r="H4156" s="446"/>
      <c r="L4156" s="447"/>
      <c r="M4156" s="448"/>
      <c r="N4156" s="448"/>
      <c r="O4156" s="448"/>
    </row>
    <row r="4157" spans="1:15" s="43" customFormat="1">
      <c r="A4157" s="449"/>
      <c r="B4157" s="450"/>
      <c r="C4157" s="448"/>
      <c r="D4157" s="448"/>
      <c r="E4157" s="448"/>
      <c r="G4157" s="446"/>
      <c r="H4157" s="446"/>
      <c r="L4157" s="447"/>
      <c r="M4157" s="448"/>
      <c r="N4157" s="448"/>
      <c r="O4157" s="448"/>
    </row>
    <row r="4158" spans="1:15" s="43" customFormat="1">
      <c r="A4158" s="449"/>
      <c r="B4158" s="450"/>
      <c r="C4158" s="448"/>
      <c r="D4158" s="448"/>
      <c r="E4158" s="448"/>
      <c r="G4158" s="446"/>
      <c r="H4158" s="446"/>
      <c r="L4158" s="447"/>
      <c r="M4158" s="448"/>
      <c r="N4158" s="448"/>
      <c r="O4158" s="448"/>
    </row>
    <row r="4159" spans="1:15" s="43" customFormat="1">
      <c r="A4159" s="449"/>
      <c r="B4159" s="450"/>
      <c r="C4159" s="448"/>
      <c r="D4159" s="448"/>
      <c r="E4159" s="448"/>
      <c r="G4159" s="446"/>
      <c r="H4159" s="446"/>
      <c r="L4159" s="447"/>
      <c r="M4159" s="448"/>
      <c r="N4159" s="448"/>
      <c r="O4159" s="448"/>
    </row>
    <row r="4160" spans="1:15" s="43" customFormat="1">
      <c r="A4160" s="449"/>
      <c r="B4160" s="450"/>
      <c r="C4160" s="448"/>
      <c r="D4160" s="448"/>
      <c r="E4160" s="448"/>
      <c r="G4160" s="446"/>
      <c r="H4160" s="446"/>
      <c r="L4160" s="447"/>
      <c r="M4160" s="448"/>
      <c r="N4160" s="448"/>
      <c r="O4160" s="448"/>
    </row>
    <row r="4161" spans="1:15" s="43" customFormat="1">
      <c r="A4161" s="449"/>
      <c r="B4161" s="450"/>
      <c r="C4161" s="448"/>
      <c r="D4161" s="448"/>
      <c r="E4161" s="448"/>
      <c r="G4161" s="446"/>
      <c r="H4161" s="446"/>
      <c r="L4161" s="447"/>
      <c r="M4161" s="448"/>
      <c r="N4161" s="448"/>
      <c r="O4161" s="448"/>
    </row>
    <row r="4162" spans="1:15" s="43" customFormat="1">
      <c r="A4162" s="449"/>
      <c r="B4162" s="450"/>
      <c r="C4162" s="448"/>
      <c r="D4162" s="448"/>
      <c r="E4162" s="448"/>
      <c r="G4162" s="446"/>
      <c r="H4162" s="446"/>
      <c r="L4162" s="447"/>
      <c r="M4162" s="448"/>
      <c r="N4162" s="448"/>
      <c r="O4162" s="448"/>
    </row>
    <row r="4163" spans="1:15" s="43" customFormat="1">
      <c r="A4163" s="449"/>
      <c r="B4163" s="450"/>
      <c r="C4163" s="448"/>
      <c r="D4163" s="448"/>
      <c r="E4163" s="448"/>
      <c r="G4163" s="446"/>
      <c r="H4163" s="446"/>
      <c r="L4163" s="447"/>
      <c r="M4163" s="448"/>
      <c r="N4163" s="448"/>
      <c r="O4163" s="448"/>
    </row>
    <row r="4164" spans="1:15" s="43" customFormat="1">
      <c r="A4164" s="449"/>
      <c r="B4164" s="450"/>
      <c r="C4164" s="448"/>
      <c r="D4164" s="448"/>
      <c r="E4164" s="448"/>
      <c r="G4164" s="446"/>
      <c r="H4164" s="446"/>
      <c r="L4164" s="447"/>
      <c r="M4164" s="448"/>
      <c r="N4164" s="448"/>
      <c r="O4164" s="448"/>
    </row>
    <row r="4165" spans="1:15" s="43" customFormat="1">
      <c r="A4165" s="449"/>
      <c r="B4165" s="450"/>
      <c r="C4165" s="448"/>
      <c r="D4165" s="448"/>
      <c r="E4165" s="448"/>
      <c r="G4165" s="446"/>
      <c r="H4165" s="446"/>
      <c r="L4165" s="447"/>
      <c r="M4165" s="448"/>
      <c r="N4165" s="448"/>
      <c r="O4165" s="448"/>
    </row>
    <row r="4166" spans="1:15" s="43" customFormat="1">
      <c r="A4166" s="449"/>
      <c r="B4166" s="450"/>
      <c r="C4166" s="448"/>
      <c r="D4166" s="448"/>
      <c r="E4166" s="448"/>
      <c r="G4166" s="446"/>
      <c r="H4166" s="446"/>
      <c r="L4166" s="447"/>
      <c r="M4166" s="448"/>
      <c r="N4166" s="448"/>
      <c r="O4166" s="448"/>
    </row>
    <row r="4167" spans="1:15" s="43" customFormat="1">
      <c r="A4167" s="449"/>
      <c r="B4167" s="450"/>
      <c r="C4167" s="448"/>
      <c r="D4167" s="448"/>
      <c r="E4167" s="448"/>
      <c r="G4167" s="446"/>
      <c r="H4167" s="446"/>
      <c r="L4167" s="447"/>
      <c r="M4167" s="448"/>
      <c r="N4167" s="448"/>
      <c r="O4167" s="448"/>
    </row>
    <row r="4168" spans="1:15" s="43" customFormat="1">
      <c r="A4168" s="449"/>
      <c r="B4168" s="450"/>
      <c r="C4168" s="448"/>
      <c r="D4168" s="448"/>
      <c r="E4168" s="448"/>
      <c r="G4168" s="446"/>
      <c r="H4168" s="446"/>
      <c r="L4168" s="447"/>
      <c r="M4168" s="448"/>
      <c r="N4168" s="448"/>
      <c r="O4168" s="448"/>
    </row>
    <row r="4169" spans="1:15" s="43" customFormat="1">
      <c r="A4169" s="449"/>
      <c r="B4169" s="450"/>
      <c r="C4169" s="448"/>
      <c r="D4169" s="448"/>
      <c r="E4169" s="448"/>
      <c r="G4169" s="446"/>
      <c r="H4169" s="446"/>
      <c r="L4169" s="447"/>
      <c r="M4169" s="448"/>
      <c r="N4169" s="448"/>
      <c r="O4169" s="448"/>
    </row>
    <row r="4170" spans="1:15" s="43" customFormat="1">
      <c r="A4170" s="449"/>
      <c r="B4170" s="450"/>
      <c r="C4170" s="448"/>
      <c r="D4170" s="448"/>
      <c r="E4170" s="448"/>
      <c r="G4170" s="446"/>
      <c r="H4170" s="446"/>
      <c r="L4170" s="447"/>
      <c r="M4170" s="448"/>
      <c r="N4170" s="448"/>
      <c r="O4170" s="448"/>
    </row>
    <row r="4171" spans="1:15" s="43" customFormat="1">
      <c r="A4171" s="449"/>
      <c r="B4171" s="450"/>
      <c r="C4171" s="448"/>
      <c r="D4171" s="448"/>
      <c r="E4171" s="448"/>
      <c r="G4171" s="446"/>
      <c r="H4171" s="446"/>
      <c r="L4171" s="447"/>
      <c r="M4171" s="448"/>
      <c r="N4171" s="448"/>
      <c r="O4171" s="448"/>
    </row>
    <row r="4172" spans="1:15" s="43" customFormat="1">
      <c r="A4172" s="449"/>
      <c r="B4172" s="450"/>
      <c r="C4172" s="448"/>
      <c r="D4172" s="448"/>
      <c r="E4172" s="448"/>
      <c r="G4172" s="446"/>
      <c r="H4172" s="446"/>
      <c r="L4172" s="447"/>
      <c r="M4172" s="448"/>
      <c r="N4172" s="448"/>
      <c r="O4172" s="448"/>
    </row>
    <row r="4173" spans="1:15" s="43" customFormat="1">
      <c r="A4173" s="449"/>
      <c r="B4173" s="450"/>
      <c r="C4173" s="448"/>
      <c r="D4173" s="448"/>
      <c r="E4173" s="448"/>
      <c r="G4173" s="446"/>
      <c r="H4173" s="446"/>
      <c r="L4173" s="447"/>
      <c r="M4173" s="448"/>
      <c r="N4173" s="448"/>
      <c r="O4173" s="448"/>
    </row>
    <row r="4174" spans="1:15" s="43" customFormat="1">
      <c r="A4174" s="449"/>
      <c r="B4174" s="450"/>
      <c r="C4174" s="448"/>
      <c r="D4174" s="448"/>
      <c r="E4174" s="448"/>
      <c r="G4174" s="446"/>
      <c r="H4174" s="446"/>
      <c r="L4174" s="447"/>
      <c r="M4174" s="448"/>
      <c r="N4174" s="448"/>
      <c r="O4174" s="448"/>
    </row>
    <row r="4175" spans="1:15" s="43" customFormat="1">
      <c r="A4175" s="449"/>
      <c r="B4175" s="450"/>
      <c r="C4175" s="448"/>
      <c r="D4175" s="448"/>
      <c r="E4175" s="448"/>
      <c r="G4175" s="446"/>
      <c r="H4175" s="446"/>
      <c r="L4175" s="447"/>
      <c r="M4175" s="448"/>
      <c r="N4175" s="448"/>
      <c r="O4175" s="448"/>
    </row>
    <row r="4176" spans="1:15" s="43" customFormat="1">
      <c r="A4176" s="449"/>
      <c r="B4176" s="450"/>
      <c r="C4176" s="448"/>
      <c r="D4176" s="448"/>
      <c r="E4176" s="448"/>
      <c r="G4176" s="446"/>
      <c r="H4176" s="446"/>
      <c r="L4176" s="447"/>
      <c r="M4176" s="448"/>
      <c r="N4176" s="448"/>
      <c r="O4176" s="448"/>
    </row>
    <row r="4177" spans="1:15" s="43" customFormat="1">
      <c r="A4177" s="449"/>
      <c r="B4177" s="450"/>
      <c r="C4177" s="448"/>
      <c r="D4177" s="448"/>
      <c r="E4177" s="448"/>
      <c r="G4177" s="446"/>
      <c r="H4177" s="446"/>
      <c r="L4177" s="447"/>
      <c r="M4177" s="448"/>
      <c r="N4177" s="448"/>
      <c r="O4177" s="448"/>
    </row>
    <row r="4178" spans="1:15" s="43" customFormat="1">
      <c r="A4178" s="449"/>
      <c r="B4178" s="450"/>
      <c r="C4178" s="448"/>
      <c r="D4178" s="448"/>
      <c r="E4178" s="448"/>
      <c r="G4178" s="446"/>
      <c r="H4178" s="446"/>
      <c r="L4178" s="447"/>
      <c r="M4178" s="448"/>
      <c r="N4178" s="448"/>
      <c r="O4178" s="448"/>
    </row>
    <row r="4179" spans="1:15" s="43" customFormat="1">
      <c r="A4179" s="449"/>
      <c r="B4179" s="450"/>
      <c r="C4179" s="448"/>
      <c r="D4179" s="448"/>
      <c r="E4179" s="448"/>
      <c r="G4179" s="446"/>
      <c r="H4179" s="446"/>
      <c r="L4179" s="447"/>
      <c r="M4179" s="448"/>
      <c r="N4179" s="448"/>
      <c r="O4179" s="448"/>
    </row>
    <row r="4180" spans="1:15" s="43" customFormat="1">
      <c r="A4180" s="449"/>
      <c r="B4180" s="450"/>
      <c r="C4180" s="448"/>
      <c r="D4180" s="448"/>
      <c r="E4180" s="448"/>
      <c r="G4180" s="446"/>
      <c r="H4180" s="446"/>
      <c r="L4180" s="447"/>
      <c r="M4180" s="448"/>
      <c r="N4180" s="448"/>
      <c r="O4180" s="448"/>
    </row>
    <row r="4181" spans="1:15" s="43" customFormat="1">
      <c r="A4181" s="449"/>
      <c r="B4181" s="450"/>
      <c r="C4181" s="448"/>
      <c r="D4181" s="448"/>
      <c r="E4181" s="448"/>
      <c r="G4181" s="446"/>
      <c r="H4181" s="446"/>
      <c r="L4181" s="447"/>
      <c r="M4181" s="448"/>
      <c r="N4181" s="448"/>
      <c r="O4181" s="448"/>
    </row>
    <row r="4182" spans="1:15" s="43" customFormat="1">
      <c r="A4182" s="449"/>
      <c r="B4182" s="450"/>
      <c r="C4182" s="448"/>
      <c r="D4182" s="448"/>
      <c r="E4182" s="448"/>
      <c r="G4182" s="446"/>
      <c r="H4182" s="446"/>
      <c r="L4182" s="447"/>
      <c r="M4182" s="448"/>
      <c r="N4182" s="448"/>
      <c r="O4182" s="448"/>
    </row>
    <row r="4183" spans="1:15" s="43" customFormat="1">
      <c r="A4183" s="449"/>
      <c r="B4183" s="450"/>
      <c r="C4183" s="448"/>
      <c r="D4183" s="448"/>
      <c r="E4183" s="448"/>
      <c r="G4183" s="446"/>
      <c r="H4183" s="446"/>
      <c r="L4183" s="447"/>
      <c r="M4183" s="448"/>
      <c r="N4183" s="448"/>
      <c r="O4183" s="448"/>
    </row>
    <row r="4184" spans="1:15" s="43" customFormat="1">
      <c r="A4184" s="449"/>
      <c r="B4184" s="450"/>
      <c r="C4184" s="448"/>
      <c r="D4184" s="448"/>
      <c r="E4184" s="448"/>
      <c r="G4184" s="446"/>
      <c r="H4184" s="446"/>
      <c r="L4184" s="447"/>
      <c r="M4184" s="448"/>
      <c r="N4184" s="448"/>
      <c r="O4184" s="448"/>
    </row>
    <row r="4185" spans="1:15" s="43" customFormat="1">
      <c r="A4185" s="449"/>
      <c r="B4185" s="450"/>
      <c r="C4185" s="448"/>
      <c r="D4185" s="448"/>
      <c r="E4185" s="448"/>
      <c r="G4185" s="446"/>
      <c r="H4185" s="446"/>
      <c r="L4185" s="447"/>
      <c r="M4185" s="448"/>
      <c r="N4185" s="448"/>
      <c r="O4185" s="448"/>
    </row>
    <row r="4186" spans="1:15" s="43" customFormat="1">
      <c r="A4186" s="449"/>
      <c r="B4186" s="450"/>
      <c r="C4186" s="448"/>
      <c r="D4186" s="448"/>
      <c r="E4186" s="448"/>
      <c r="G4186" s="446"/>
      <c r="H4186" s="446"/>
      <c r="L4186" s="447"/>
      <c r="M4186" s="448"/>
      <c r="N4186" s="448"/>
      <c r="O4186" s="448"/>
    </row>
    <row r="4187" spans="1:15" s="43" customFormat="1">
      <c r="A4187" s="449"/>
      <c r="B4187" s="450"/>
      <c r="C4187" s="448"/>
      <c r="D4187" s="448"/>
      <c r="E4187" s="448"/>
      <c r="G4187" s="446"/>
      <c r="H4187" s="446"/>
      <c r="L4187" s="447"/>
      <c r="M4187" s="448"/>
      <c r="N4187" s="448"/>
      <c r="O4187" s="448"/>
    </row>
    <row r="4188" spans="1:15" s="43" customFormat="1">
      <c r="A4188" s="449"/>
      <c r="B4188" s="450"/>
      <c r="C4188" s="448"/>
      <c r="D4188" s="448"/>
      <c r="E4188" s="448"/>
      <c r="G4188" s="446"/>
      <c r="H4188" s="446"/>
      <c r="L4188" s="447"/>
      <c r="M4188" s="448"/>
      <c r="N4188" s="448"/>
      <c r="O4188" s="448"/>
    </row>
    <row r="4189" spans="1:15" s="43" customFormat="1">
      <c r="A4189" s="449"/>
      <c r="B4189" s="450"/>
      <c r="C4189" s="448"/>
      <c r="D4189" s="448"/>
      <c r="E4189" s="448"/>
      <c r="G4189" s="446"/>
      <c r="H4189" s="446"/>
      <c r="L4189" s="447"/>
      <c r="M4189" s="448"/>
      <c r="N4189" s="448"/>
      <c r="O4189" s="448"/>
    </row>
    <row r="4190" spans="1:15" s="43" customFormat="1">
      <c r="A4190" s="449"/>
      <c r="B4190" s="450"/>
      <c r="C4190" s="448"/>
      <c r="D4190" s="448"/>
      <c r="E4190" s="448"/>
      <c r="G4190" s="446"/>
      <c r="H4190" s="446"/>
      <c r="L4190" s="447"/>
      <c r="M4190" s="448"/>
      <c r="N4190" s="448"/>
      <c r="O4190" s="448"/>
    </row>
    <row r="4191" spans="1:15" s="43" customFormat="1">
      <c r="A4191" s="449"/>
      <c r="B4191" s="450"/>
      <c r="C4191" s="448"/>
      <c r="D4191" s="448"/>
      <c r="E4191" s="448"/>
      <c r="G4191" s="446"/>
      <c r="H4191" s="446"/>
      <c r="L4191" s="447"/>
      <c r="M4191" s="448"/>
      <c r="N4191" s="448"/>
      <c r="O4191" s="448"/>
    </row>
    <row r="4192" spans="1:15" s="43" customFormat="1">
      <c r="A4192" s="449"/>
      <c r="B4192" s="450"/>
      <c r="C4192" s="448"/>
      <c r="D4192" s="448"/>
      <c r="E4192" s="448"/>
      <c r="G4192" s="446"/>
      <c r="H4192" s="446"/>
      <c r="L4192" s="447"/>
      <c r="M4192" s="448"/>
      <c r="N4192" s="448"/>
      <c r="O4192" s="448"/>
    </row>
    <row r="4193" spans="1:15" s="43" customFormat="1">
      <c r="A4193" s="449"/>
      <c r="B4193" s="450"/>
      <c r="C4193" s="448"/>
      <c r="D4193" s="448"/>
      <c r="E4193" s="448"/>
      <c r="G4193" s="446"/>
      <c r="H4193" s="446"/>
      <c r="L4193" s="447"/>
      <c r="M4193" s="448"/>
      <c r="N4193" s="448"/>
      <c r="O4193" s="448"/>
    </row>
    <row r="4194" spans="1:15" s="43" customFormat="1">
      <c r="A4194" s="449"/>
      <c r="B4194" s="450"/>
      <c r="C4194" s="448"/>
      <c r="D4194" s="448"/>
      <c r="E4194" s="448"/>
      <c r="G4194" s="446"/>
      <c r="H4194" s="446"/>
      <c r="L4194" s="447"/>
      <c r="M4194" s="448"/>
      <c r="N4194" s="448"/>
      <c r="O4194" s="448"/>
    </row>
    <row r="4195" spans="1:15" s="43" customFormat="1">
      <c r="A4195" s="449"/>
      <c r="B4195" s="450"/>
      <c r="C4195" s="448"/>
      <c r="D4195" s="448"/>
      <c r="E4195" s="448"/>
      <c r="G4195" s="446"/>
      <c r="H4195" s="446"/>
      <c r="L4195" s="447"/>
      <c r="M4195" s="448"/>
      <c r="N4195" s="448"/>
      <c r="O4195" s="448"/>
    </row>
    <row r="4196" spans="1:15" s="43" customFormat="1">
      <c r="A4196" s="449"/>
      <c r="B4196" s="450"/>
      <c r="C4196" s="448"/>
      <c r="D4196" s="448"/>
      <c r="E4196" s="448"/>
      <c r="G4196" s="446"/>
      <c r="H4196" s="446"/>
      <c r="L4196" s="447"/>
      <c r="M4196" s="448"/>
      <c r="N4196" s="448"/>
      <c r="O4196" s="448"/>
    </row>
    <row r="4197" spans="1:15" s="43" customFormat="1">
      <c r="A4197" s="449"/>
      <c r="B4197" s="450"/>
      <c r="C4197" s="448"/>
      <c r="D4197" s="448"/>
      <c r="E4197" s="448"/>
      <c r="G4197" s="446"/>
      <c r="H4197" s="446"/>
      <c r="L4197" s="447"/>
      <c r="M4197" s="448"/>
      <c r="N4197" s="448"/>
      <c r="O4197" s="448"/>
    </row>
    <row r="4198" spans="1:15" s="43" customFormat="1">
      <c r="A4198" s="449"/>
      <c r="B4198" s="450"/>
      <c r="C4198" s="448"/>
      <c r="D4198" s="448"/>
      <c r="E4198" s="448"/>
      <c r="G4198" s="446"/>
      <c r="H4198" s="446"/>
      <c r="L4198" s="447"/>
      <c r="M4198" s="448"/>
      <c r="N4198" s="448"/>
      <c r="O4198" s="448"/>
    </row>
    <row r="4199" spans="1:15" s="43" customFormat="1">
      <c r="A4199" s="449"/>
      <c r="B4199" s="450"/>
      <c r="C4199" s="448"/>
      <c r="D4199" s="448"/>
      <c r="E4199" s="448"/>
      <c r="G4199" s="446"/>
      <c r="H4199" s="446"/>
      <c r="L4199" s="447"/>
      <c r="M4199" s="448"/>
      <c r="N4199" s="448"/>
      <c r="O4199" s="448"/>
    </row>
    <row r="4200" spans="1:15" s="43" customFormat="1">
      <c r="A4200" s="449"/>
      <c r="B4200" s="450"/>
      <c r="C4200" s="448"/>
      <c r="D4200" s="448"/>
      <c r="E4200" s="448"/>
      <c r="G4200" s="446"/>
      <c r="H4200" s="446"/>
      <c r="L4200" s="447"/>
      <c r="M4200" s="448"/>
      <c r="N4200" s="448"/>
      <c r="O4200" s="448"/>
    </row>
    <row r="4201" spans="1:15" s="43" customFormat="1">
      <c r="A4201" s="449"/>
      <c r="B4201" s="450"/>
      <c r="C4201" s="448"/>
      <c r="D4201" s="448"/>
      <c r="E4201" s="448"/>
      <c r="G4201" s="446"/>
      <c r="H4201" s="446"/>
      <c r="L4201" s="447"/>
      <c r="M4201" s="448"/>
      <c r="N4201" s="448"/>
      <c r="O4201" s="448"/>
    </row>
    <row r="4202" spans="1:15" s="43" customFormat="1">
      <c r="A4202" s="449"/>
      <c r="B4202" s="450"/>
      <c r="C4202" s="448"/>
      <c r="D4202" s="448"/>
      <c r="E4202" s="448"/>
      <c r="G4202" s="446"/>
      <c r="H4202" s="446"/>
      <c r="L4202" s="447"/>
      <c r="M4202" s="448"/>
      <c r="N4202" s="448"/>
      <c r="O4202" s="448"/>
    </row>
    <row r="4203" spans="1:15" s="43" customFormat="1">
      <c r="A4203" s="449"/>
      <c r="B4203" s="450"/>
      <c r="C4203" s="448"/>
      <c r="D4203" s="448"/>
      <c r="E4203" s="448"/>
      <c r="G4203" s="446"/>
      <c r="H4203" s="446"/>
      <c r="L4203" s="447"/>
      <c r="M4203" s="448"/>
      <c r="N4203" s="448"/>
      <c r="O4203" s="448"/>
    </row>
    <row r="4204" spans="1:15" s="43" customFormat="1">
      <c r="A4204" s="449"/>
      <c r="B4204" s="450"/>
      <c r="C4204" s="448"/>
      <c r="D4204" s="448"/>
      <c r="E4204" s="448"/>
      <c r="G4204" s="446"/>
      <c r="H4204" s="446"/>
      <c r="L4204" s="447"/>
      <c r="M4204" s="448"/>
      <c r="N4204" s="448"/>
      <c r="O4204" s="448"/>
    </row>
    <row r="4205" spans="1:15" s="43" customFormat="1">
      <c r="A4205" s="449"/>
      <c r="B4205" s="450"/>
      <c r="C4205" s="448"/>
      <c r="D4205" s="448"/>
      <c r="E4205" s="448"/>
      <c r="G4205" s="446"/>
      <c r="H4205" s="446"/>
      <c r="L4205" s="447"/>
      <c r="M4205" s="448"/>
      <c r="N4205" s="448"/>
      <c r="O4205" s="448"/>
    </row>
    <row r="4206" spans="1:15" s="43" customFormat="1">
      <c r="A4206" s="449"/>
      <c r="B4206" s="450"/>
      <c r="C4206" s="448"/>
      <c r="D4206" s="448"/>
      <c r="E4206" s="448"/>
      <c r="G4206" s="446"/>
      <c r="H4206" s="446"/>
      <c r="L4206" s="447"/>
      <c r="M4206" s="448"/>
      <c r="N4206" s="448"/>
      <c r="O4206" s="448"/>
    </row>
    <row r="4207" spans="1:15" s="43" customFormat="1">
      <c r="A4207" s="449"/>
      <c r="B4207" s="450"/>
      <c r="C4207" s="448"/>
      <c r="D4207" s="448"/>
      <c r="E4207" s="448"/>
      <c r="G4207" s="446"/>
      <c r="H4207" s="446"/>
      <c r="L4207" s="447"/>
      <c r="M4207" s="448"/>
      <c r="N4207" s="448"/>
      <c r="O4207" s="448"/>
    </row>
    <row r="4208" spans="1:15" s="43" customFormat="1">
      <c r="A4208" s="449"/>
      <c r="B4208" s="450"/>
      <c r="C4208" s="448"/>
      <c r="D4208" s="448"/>
      <c r="E4208" s="448"/>
      <c r="G4208" s="446"/>
      <c r="H4208" s="446"/>
      <c r="L4208" s="447"/>
      <c r="M4208" s="448"/>
      <c r="N4208" s="448"/>
      <c r="O4208" s="448"/>
    </row>
    <row r="4209" spans="1:15" s="43" customFormat="1">
      <c r="A4209" s="449"/>
      <c r="B4209" s="450"/>
      <c r="C4209" s="448"/>
      <c r="D4209" s="448"/>
      <c r="E4209" s="448"/>
      <c r="G4209" s="446"/>
      <c r="H4209" s="446"/>
      <c r="L4209" s="447"/>
      <c r="M4209" s="448"/>
      <c r="N4209" s="448"/>
      <c r="O4209" s="448"/>
    </row>
    <row r="4210" spans="1:15" s="43" customFormat="1">
      <c r="A4210" s="449"/>
      <c r="B4210" s="450"/>
      <c r="C4210" s="448"/>
      <c r="D4210" s="448"/>
      <c r="E4210" s="448"/>
      <c r="G4210" s="446"/>
      <c r="H4210" s="446"/>
      <c r="L4210" s="447"/>
      <c r="M4210" s="448"/>
      <c r="N4210" s="448"/>
      <c r="O4210" s="448"/>
    </row>
    <row r="4211" spans="1:15" s="43" customFormat="1">
      <c r="A4211" s="449"/>
      <c r="B4211" s="450"/>
      <c r="C4211" s="448"/>
      <c r="D4211" s="448"/>
      <c r="E4211" s="448"/>
      <c r="G4211" s="446"/>
      <c r="H4211" s="446"/>
      <c r="L4211" s="447"/>
      <c r="M4211" s="448"/>
      <c r="N4211" s="448"/>
      <c r="O4211" s="448"/>
    </row>
    <row r="4212" spans="1:15" s="43" customFormat="1">
      <c r="A4212" s="449"/>
      <c r="B4212" s="450"/>
      <c r="C4212" s="448"/>
      <c r="D4212" s="448"/>
      <c r="E4212" s="448"/>
      <c r="G4212" s="446"/>
      <c r="H4212" s="446"/>
      <c r="L4212" s="447"/>
      <c r="M4212" s="448"/>
      <c r="N4212" s="448"/>
      <c r="O4212" s="448"/>
    </row>
    <row r="4213" spans="1:15" s="43" customFormat="1">
      <c r="A4213" s="449"/>
      <c r="B4213" s="450"/>
      <c r="C4213" s="448"/>
      <c r="D4213" s="448"/>
      <c r="E4213" s="448"/>
      <c r="G4213" s="446"/>
      <c r="H4213" s="446"/>
      <c r="L4213" s="447"/>
      <c r="M4213" s="448"/>
      <c r="N4213" s="448"/>
      <c r="O4213" s="448"/>
    </row>
    <row r="4214" spans="1:15" s="43" customFormat="1">
      <c r="A4214" s="449"/>
      <c r="B4214" s="450"/>
      <c r="C4214" s="448"/>
      <c r="D4214" s="448"/>
      <c r="E4214" s="448"/>
      <c r="G4214" s="446"/>
      <c r="H4214" s="446"/>
      <c r="L4214" s="447"/>
      <c r="M4214" s="448"/>
      <c r="N4214" s="448"/>
      <c r="O4214" s="448"/>
    </row>
    <row r="4215" spans="1:15" s="43" customFormat="1">
      <c r="A4215" s="449"/>
      <c r="B4215" s="450"/>
      <c r="C4215" s="448"/>
      <c r="D4215" s="448"/>
      <c r="E4215" s="448"/>
      <c r="G4215" s="446"/>
      <c r="H4215" s="446"/>
      <c r="L4215" s="447"/>
      <c r="M4215" s="448"/>
      <c r="N4215" s="448"/>
      <c r="O4215" s="448"/>
    </row>
    <row r="4216" spans="1:15" s="43" customFormat="1">
      <c r="A4216" s="449"/>
      <c r="B4216" s="450"/>
      <c r="C4216" s="448"/>
      <c r="D4216" s="448"/>
      <c r="E4216" s="448"/>
      <c r="G4216" s="446"/>
      <c r="H4216" s="446"/>
      <c r="L4216" s="447"/>
      <c r="M4216" s="448"/>
      <c r="N4216" s="448"/>
      <c r="O4216" s="448"/>
    </row>
    <row r="4217" spans="1:15" s="43" customFormat="1">
      <c r="A4217" s="449"/>
      <c r="B4217" s="450"/>
      <c r="C4217" s="448"/>
      <c r="D4217" s="448"/>
      <c r="E4217" s="448"/>
      <c r="G4217" s="446"/>
      <c r="H4217" s="446"/>
      <c r="L4217" s="447"/>
      <c r="M4217" s="448"/>
      <c r="N4217" s="448"/>
      <c r="O4217" s="448"/>
    </row>
    <row r="4218" spans="1:15" s="43" customFormat="1">
      <c r="A4218" s="449"/>
      <c r="B4218" s="450"/>
      <c r="C4218" s="448"/>
      <c r="D4218" s="448"/>
      <c r="E4218" s="448"/>
      <c r="G4218" s="446"/>
      <c r="H4218" s="446"/>
      <c r="L4218" s="447"/>
      <c r="M4218" s="448"/>
      <c r="N4218" s="448"/>
      <c r="O4218" s="448"/>
    </row>
    <row r="4219" spans="1:15" s="43" customFormat="1">
      <c r="A4219" s="449"/>
      <c r="B4219" s="450"/>
      <c r="C4219" s="448"/>
      <c r="D4219" s="448"/>
      <c r="E4219" s="448"/>
      <c r="G4219" s="446"/>
      <c r="H4219" s="446"/>
      <c r="L4219" s="447"/>
      <c r="M4219" s="448"/>
      <c r="N4219" s="448"/>
      <c r="O4219" s="448"/>
    </row>
    <row r="4220" spans="1:15" s="43" customFormat="1">
      <c r="A4220" s="449"/>
      <c r="B4220" s="450"/>
      <c r="C4220" s="448"/>
      <c r="D4220" s="448"/>
      <c r="E4220" s="448"/>
      <c r="G4220" s="446"/>
      <c r="H4220" s="446"/>
      <c r="L4220" s="447"/>
      <c r="M4220" s="448"/>
      <c r="N4220" s="448"/>
      <c r="O4220" s="448"/>
    </row>
    <row r="4221" spans="1:15" s="43" customFormat="1">
      <c r="A4221" s="449"/>
      <c r="B4221" s="450"/>
      <c r="C4221" s="448"/>
      <c r="D4221" s="448"/>
      <c r="E4221" s="448"/>
      <c r="G4221" s="446"/>
      <c r="H4221" s="446"/>
      <c r="L4221" s="447"/>
      <c r="M4221" s="448"/>
      <c r="N4221" s="448"/>
      <c r="O4221" s="448"/>
    </row>
    <row r="4222" spans="1:15" s="43" customFormat="1">
      <c r="A4222" s="449"/>
      <c r="B4222" s="450"/>
      <c r="C4222" s="448"/>
      <c r="D4222" s="448"/>
      <c r="E4222" s="448"/>
      <c r="G4222" s="446"/>
      <c r="H4222" s="446"/>
      <c r="L4222" s="447"/>
      <c r="M4222" s="448"/>
      <c r="N4222" s="448"/>
      <c r="O4222" s="448"/>
    </row>
    <row r="4223" spans="1:15" s="43" customFormat="1">
      <c r="A4223" s="449"/>
      <c r="B4223" s="450"/>
      <c r="C4223" s="448"/>
      <c r="D4223" s="448"/>
      <c r="E4223" s="448"/>
      <c r="G4223" s="446"/>
      <c r="H4223" s="446"/>
      <c r="L4223" s="447"/>
      <c r="M4223" s="448"/>
      <c r="N4223" s="448"/>
      <c r="O4223" s="448"/>
    </row>
    <row r="4224" spans="1:15" s="43" customFormat="1">
      <c r="A4224" s="449"/>
      <c r="B4224" s="450"/>
      <c r="C4224" s="448"/>
      <c r="D4224" s="448"/>
      <c r="E4224" s="448"/>
      <c r="G4224" s="446"/>
      <c r="H4224" s="446"/>
      <c r="L4224" s="447"/>
      <c r="M4224" s="448"/>
      <c r="N4224" s="448"/>
      <c r="O4224" s="448"/>
    </row>
    <row r="4225" spans="1:15" s="43" customFormat="1">
      <c r="A4225" s="449"/>
      <c r="B4225" s="450"/>
      <c r="C4225" s="448"/>
      <c r="D4225" s="448"/>
      <c r="E4225" s="448"/>
      <c r="G4225" s="446"/>
      <c r="H4225" s="446"/>
      <c r="L4225" s="447"/>
      <c r="M4225" s="448"/>
      <c r="N4225" s="448"/>
      <c r="O4225" s="448"/>
    </row>
    <row r="4226" spans="1:15" s="43" customFormat="1">
      <c r="A4226" s="449"/>
      <c r="B4226" s="450"/>
      <c r="C4226" s="448"/>
      <c r="D4226" s="448"/>
      <c r="E4226" s="448"/>
      <c r="G4226" s="446"/>
      <c r="H4226" s="446"/>
      <c r="L4226" s="447"/>
      <c r="M4226" s="448"/>
      <c r="N4226" s="448"/>
      <c r="O4226" s="448"/>
    </row>
    <row r="4227" spans="1:15" s="43" customFormat="1">
      <c r="A4227" s="449"/>
      <c r="B4227" s="450"/>
      <c r="C4227" s="448"/>
      <c r="D4227" s="448"/>
      <c r="E4227" s="448"/>
      <c r="G4227" s="446"/>
      <c r="H4227" s="446"/>
      <c r="L4227" s="447"/>
      <c r="M4227" s="448"/>
      <c r="N4227" s="448"/>
      <c r="O4227" s="448"/>
    </row>
    <row r="4228" spans="1:15" s="43" customFormat="1">
      <c r="A4228" s="449"/>
      <c r="B4228" s="450"/>
      <c r="C4228" s="448"/>
      <c r="D4228" s="448"/>
      <c r="E4228" s="448"/>
      <c r="G4228" s="446"/>
      <c r="H4228" s="446"/>
      <c r="L4228" s="447"/>
      <c r="M4228" s="448"/>
      <c r="N4228" s="448"/>
      <c r="O4228" s="448"/>
    </row>
    <row r="4229" spans="1:15" s="43" customFormat="1">
      <c r="A4229" s="449"/>
      <c r="B4229" s="450"/>
      <c r="C4229" s="448"/>
      <c r="D4229" s="448"/>
      <c r="E4229" s="448"/>
      <c r="G4229" s="446"/>
      <c r="H4229" s="446"/>
      <c r="L4229" s="447"/>
      <c r="M4229" s="448"/>
      <c r="N4229" s="448"/>
      <c r="O4229" s="448"/>
    </row>
    <row r="4230" spans="1:15" s="43" customFormat="1">
      <c r="A4230" s="449"/>
      <c r="B4230" s="450"/>
      <c r="C4230" s="448"/>
      <c r="D4230" s="448"/>
      <c r="E4230" s="448"/>
      <c r="G4230" s="446"/>
      <c r="H4230" s="446"/>
      <c r="L4230" s="447"/>
      <c r="M4230" s="448"/>
      <c r="N4230" s="448"/>
      <c r="O4230" s="448"/>
    </row>
    <row r="4231" spans="1:15" s="43" customFormat="1">
      <c r="A4231" s="449"/>
      <c r="B4231" s="450"/>
      <c r="C4231" s="448"/>
      <c r="D4231" s="448"/>
      <c r="E4231" s="448"/>
      <c r="G4231" s="446"/>
      <c r="H4231" s="446"/>
      <c r="L4231" s="447"/>
      <c r="M4231" s="448"/>
      <c r="N4231" s="448"/>
      <c r="O4231" s="448"/>
    </row>
    <row r="4232" spans="1:15" s="43" customFormat="1">
      <c r="A4232" s="449"/>
      <c r="B4232" s="450"/>
      <c r="C4232" s="448"/>
      <c r="D4232" s="448"/>
      <c r="E4232" s="448"/>
      <c r="G4232" s="446"/>
      <c r="H4232" s="446"/>
      <c r="L4232" s="447"/>
      <c r="M4232" s="448"/>
      <c r="N4232" s="448"/>
      <c r="O4232" s="448"/>
    </row>
    <row r="4233" spans="1:15" s="43" customFormat="1">
      <c r="A4233" s="449"/>
      <c r="B4233" s="450"/>
      <c r="C4233" s="448"/>
      <c r="D4233" s="448"/>
      <c r="E4233" s="448"/>
      <c r="G4233" s="446"/>
      <c r="H4233" s="446"/>
      <c r="L4233" s="447"/>
      <c r="M4233" s="448"/>
      <c r="N4233" s="448"/>
      <c r="O4233" s="448"/>
    </row>
    <row r="4234" spans="1:15" s="43" customFormat="1">
      <c r="A4234" s="449"/>
      <c r="B4234" s="450"/>
      <c r="C4234" s="448"/>
      <c r="D4234" s="448"/>
      <c r="E4234" s="448"/>
      <c r="G4234" s="446"/>
      <c r="H4234" s="446"/>
      <c r="L4234" s="447"/>
      <c r="M4234" s="448"/>
      <c r="N4234" s="448"/>
      <c r="O4234" s="448"/>
    </row>
    <row r="4235" spans="1:15" s="43" customFormat="1">
      <c r="A4235" s="449"/>
      <c r="B4235" s="450"/>
      <c r="C4235" s="448"/>
      <c r="D4235" s="448"/>
      <c r="E4235" s="448"/>
      <c r="G4235" s="446"/>
      <c r="H4235" s="446"/>
      <c r="L4235" s="447"/>
      <c r="M4235" s="448"/>
      <c r="N4235" s="448"/>
      <c r="O4235" s="448"/>
    </row>
    <row r="4236" spans="1:15" s="43" customFormat="1">
      <c r="A4236" s="449"/>
      <c r="B4236" s="450"/>
      <c r="C4236" s="448"/>
      <c r="D4236" s="448"/>
      <c r="E4236" s="448"/>
      <c r="G4236" s="446"/>
      <c r="H4236" s="446"/>
      <c r="L4236" s="447"/>
      <c r="M4236" s="448"/>
      <c r="N4236" s="448"/>
      <c r="O4236" s="448"/>
    </row>
    <row r="4237" spans="1:15" s="43" customFormat="1">
      <c r="A4237" s="449"/>
      <c r="B4237" s="450"/>
      <c r="C4237" s="448"/>
      <c r="D4237" s="448"/>
      <c r="E4237" s="448"/>
      <c r="G4237" s="446"/>
      <c r="H4237" s="446"/>
      <c r="L4237" s="447"/>
      <c r="M4237" s="448"/>
      <c r="N4237" s="448"/>
      <c r="O4237" s="448"/>
    </row>
    <row r="4238" spans="1:15" s="43" customFormat="1">
      <c r="A4238" s="449"/>
      <c r="B4238" s="450"/>
      <c r="C4238" s="448"/>
      <c r="D4238" s="448"/>
      <c r="E4238" s="448"/>
      <c r="G4238" s="446"/>
      <c r="H4238" s="446"/>
      <c r="L4238" s="447"/>
      <c r="M4238" s="448"/>
      <c r="N4238" s="448"/>
      <c r="O4238" s="448"/>
    </row>
    <row r="4239" spans="1:15" s="43" customFormat="1">
      <c r="A4239" s="449"/>
      <c r="B4239" s="450"/>
      <c r="C4239" s="448"/>
      <c r="D4239" s="448"/>
      <c r="E4239" s="448"/>
      <c r="G4239" s="446"/>
      <c r="H4239" s="446"/>
      <c r="L4239" s="447"/>
      <c r="M4239" s="448"/>
      <c r="N4239" s="448"/>
      <c r="O4239" s="448"/>
    </row>
    <row r="4240" spans="1:15" s="43" customFormat="1">
      <c r="A4240" s="449"/>
      <c r="B4240" s="450"/>
      <c r="C4240" s="448"/>
      <c r="D4240" s="448"/>
      <c r="E4240" s="448"/>
      <c r="G4240" s="446"/>
      <c r="H4240" s="446"/>
      <c r="L4240" s="447"/>
      <c r="M4240" s="448"/>
      <c r="N4240" s="448"/>
      <c r="O4240" s="448"/>
    </row>
    <row r="4241" spans="1:15" s="43" customFormat="1">
      <c r="A4241" s="449"/>
      <c r="B4241" s="450"/>
      <c r="C4241" s="448"/>
      <c r="D4241" s="448"/>
      <c r="E4241" s="448"/>
      <c r="G4241" s="446"/>
      <c r="H4241" s="446"/>
      <c r="L4241" s="447"/>
      <c r="M4241" s="448"/>
      <c r="N4241" s="448"/>
      <c r="O4241" s="448"/>
    </row>
    <row r="4242" spans="1:15" s="43" customFormat="1">
      <c r="A4242" s="449"/>
      <c r="B4242" s="450"/>
      <c r="C4242" s="448"/>
      <c r="D4242" s="448"/>
      <c r="E4242" s="448"/>
      <c r="G4242" s="446"/>
      <c r="H4242" s="446"/>
      <c r="L4242" s="447"/>
      <c r="M4242" s="448"/>
      <c r="N4242" s="448"/>
      <c r="O4242" s="448"/>
    </row>
    <row r="4243" spans="1:15" s="43" customFormat="1">
      <c r="A4243" s="449"/>
      <c r="B4243" s="450"/>
      <c r="C4243" s="448"/>
      <c r="D4243" s="448"/>
      <c r="E4243" s="448"/>
      <c r="G4243" s="446"/>
      <c r="H4243" s="446"/>
      <c r="L4243" s="447"/>
      <c r="M4243" s="448"/>
      <c r="N4243" s="448"/>
      <c r="O4243" s="448"/>
    </row>
    <row r="4244" spans="1:15" s="43" customFormat="1">
      <c r="A4244" s="449"/>
      <c r="B4244" s="450"/>
      <c r="C4244" s="448"/>
      <c r="D4244" s="448"/>
      <c r="E4244" s="448"/>
      <c r="G4244" s="446"/>
      <c r="H4244" s="446"/>
      <c r="L4244" s="447"/>
      <c r="M4244" s="448"/>
      <c r="N4244" s="448"/>
      <c r="O4244" s="448"/>
    </row>
    <row r="4245" spans="1:15" s="43" customFormat="1">
      <c r="A4245" s="449"/>
      <c r="B4245" s="450"/>
      <c r="C4245" s="448"/>
      <c r="D4245" s="448"/>
      <c r="E4245" s="448"/>
      <c r="G4245" s="446"/>
      <c r="H4245" s="446"/>
      <c r="L4245" s="447"/>
      <c r="M4245" s="448"/>
      <c r="N4245" s="448"/>
      <c r="O4245" s="448"/>
    </row>
    <row r="4246" spans="1:15" s="43" customFormat="1">
      <c r="A4246" s="449"/>
      <c r="B4246" s="450"/>
      <c r="C4246" s="448"/>
      <c r="D4246" s="448"/>
      <c r="E4246" s="448"/>
      <c r="G4246" s="446"/>
      <c r="H4246" s="446"/>
      <c r="L4246" s="447"/>
      <c r="M4246" s="448"/>
      <c r="N4246" s="448"/>
      <c r="O4246" s="448"/>
    </row>
    <row r="4247" spans="1:15" s="43" customFormat="1">
      <c r="A4247" s="449"/>
      <c r="B4247" s="450"/>
      <c r="C4247" s="448"/>
      <c r="D4247" s="448"/>
      <c r="E4247" s="448"/>
      <c r="G4247" s="446"/>
      <c r="H4247" s="446"/>
      <c r="L4247" s="447"/>
      <c r="M4247" s="448"/>
      <c r="N4247" s="448"/>
      <c r="O4247" s="448"/>
    </row>
    <row r="4248" spans="1:15" s="43" customFormat="1">
      <c r="A4248" s="449"/>
      <c r="B4248" s="450"/>
      <c r="C4248" s="448"/>
      <c r="D4248" s="448"/>
      <c r="E4248" s="448"/>
      <c r="G4248" s="446"/>
      <c r="H4248" s="446"/>
      <c r="L4248" s="447"/>
      <c r="M4248" s="448"/>
      <c r="N4248" s="448"/>
      <c r="O4248" s="448"/>
    </row>
    <row r="4249" spans="1:15" s="43" customFormat="1">
      <c r="A4249" s="449"/>
      <c r="B4249" s="450"/>
      <c r="C4249" s="448"/>
      <c r="D4249" s="448"/>
      <c r="E4249" s="448"/>
      <c r="G4249" s="446"/>
      <c r="H4249" s="446"/>
      <c r="L4249" s="447"/>
      <c r="M4249" s="448"/>
      <c r="N4249" s="448"/>
      <c r="O4249" s="448"/>
    </row>
    <row r="4250" spans="1:15" s="43" customFormat="1">
      <c r="A4250" s="449"/>
      <c r="B4250" s="450"/>
      <c r="C4250" s="448"/>
      <c r="D4250" s="448"/>
      <c r="E4250" s="448"/>
      <c r="G4250" s="446"/>
      <c r="H4250" s="446"/>
      <c r="L4250" s="447"/>
      <c r="M4250" s="448"/>
      <c r="N4250" s="448"/>
      <c r="O4250" s="448"/>
    </row>
    <row r="4251" spans="1:15" s="43" customFormat="1">
      <c r="A4251" s="449"/>
      <c r="B4251" s="450"/>
      <c r="C4251" s="448"/>
      <c r="D4251" s="448"/>
      <c r="E4251" s="448"/>
      <c r="G4251" s="446"/>
      <c r="H4251" s="446"/>
      <c r="L4251" s="447"/>
      <c r="M4251" s="448"/>
      <c r="N4251" s="448"/>
      <c r="O4251" s="448"/>
    </row>
    <row r="4252" spans="1:15" s="43" customFormat="1">
      <c r="A4252" s="449"/>
      <c r="B4252" s="450"/>
      <c r="C4252" s="448"/>
      <c r="D4252" s="448"/>
      <c r="E4252" s="448"/>
      <c r="G4252" s="446"/>
      <c r="H4252" s="446"/>
      <c r="L4252" s="447"/>
      <c r="M4252" s="448"/>
      <c r="N4252" s="448"/>
      <c r="O4252" s="448"/>
    </row>
    <row r="4253" spans="1:15" s="43" customFormat="1">
      <c r="A4253" s="449"/>
      <c r="B4253" s="450"/>
      <c r="C4253" s="448"/>
      <c r="D4253" s="448"/>
      <c r="E4253" s="448"/>
      <c r="G4253" s="446"/>
      <c r="H4253" s="446"/>
      <c r="L4253" s="447"/>
      <c r="M4253" s="448"/>
      <c r="N4253" s="448"/>
      <c r="O4253" s="448"/>
    </row>
    <row r="4254" spans="1:15" s="43" customFormat="1">
      <c r="A4254" s="449"/>
      <c r="B4254" s="450"/>
      <c r="C4254" s="448"/>
      <c r="D4254" s="448"/>
      <c r="E4254" s="448"/>
      <c r="G4254" s="446"/>
      <c r="H4254" s="446"/>
      <c r="L4254" s="447"/>
      <c r="M4254" s="448"/>
      <c r="N4254" s="448"/>
      <c r="O4254" s="448"/>
    </row>
    <row r="4255" spans="1:15" s="43" customFormat="1">
      <c r="A4255" s="449"/>
      <c r="B4255" s="450"/>
      <c r="C4255" s="448"/>
      <c r="D4255" s="448"/>
      <c r="E4255" s="448"/>
      <c r="G4255" s="446"/>
      <c r="H4255" s="446"/>
      <c r="L4255" s="447"/>
      <c r="M4255" s="448"/>
      <c r="N4255" s="448"/>
      <c r="O4255" s="448"/>
    </row>
    <row r="4256" spans="1:15" s="43" customFormat="1">
      <c r="A4256" s="449"/>
      <c r="B4256" s="450"/>
      <c r="C4256" s="448"/>
      <c r="D4256" s="448"/>
      <c r="E4256" s="448"/>
      <c r="G4256" s="446"/>
      <c r="H4256" s="446"/>
      <c r="L4256" s="447"/>
      <c r="M4256" s="448"/>
      <c r="N4256" s="448"/>
      <c r="O4256" s="448"/>
    </row>
    <row r="4257" spans="1:15" s="43" customFormat="1">
      <c r="A4257" s="449"/>
      <c r="B4257" s="450"/>
      <c r="C4257" s="448"/>
      <c r="D4257" s="448"/>
      <c r="E4257" s="448"/>
      <c r="G4257" s="446"/>
      <c r="H4257" s="446"/>
      <c r="L4257" s="447"/>
      <c r="M4257" s="448"/>
      <c r="N4257" s="448"/>
      <c r="O4257" s="448"/>
    </row>
    <row r="4258" spans="1:15" s="43" customFormat="1">
      <c r="A4258" s="449"/>
      <c r="B4258" s="450"/>
      <c r="C4258" s="448"/>
      <c r="D4258" s="448"/>
      <c r="E4258" s="448"/>
      <c r="G4258" s="446"/>
      <c r="H4258" s="446"/>
      <c r="L4258" s="447"/>
      <c r="M4258" s="448"/>
      <c r="N4258" s="448"/>
      <c r="O4258" s="448"/>
    </row>
    <row r="4259" spans="1:15" s="43" customFormat="1">
      <c r="A4259" s="449"/>
      <c r="B4259" s="450"/>
      <c r="C4259" s="448"/>
      <c r="D4259" s="448"/>
      <c r="E4259" s="448"/>
      <c r="G4259" s="446"/>
      <c r="H4259" s="446"/>
      <c r="L4259" s="447"/>
      <c r="M4259" s="448"/>
      <c r="N4259" s="448"/>
      <c r="O4259" s="448"/>
    </row>
    <row r="4260" spans="1:15" s="43" customFormat="1">
      <c r="A4260" s="449"/>
      <c r="B4260" s="450"/>
      <c r="C4260" s="448"/>
      <c r="D4260" s="448"/>
      <c r="E4260" s="448"/>
      <c r="G4260" s="446"/>
      <c r="H4260" s="446"/>
      <c r="L4260" s="447"/>
      <c r="M4260" s="448"/>
      <c r="N4260" s="448"/>
      <c r="O4260" s="448"/>
    </row>
    <row r="4261" spans="1:15" s="43" customFormat="1">
      <c r="A4261" s="449"/>
      <c r="B4261" s="450"/>
      <c r="C4261" s="448"/>
      <c r="D4261" s="448"/>
      <c r="E4261" s="448"/>
      <c r="G4261" s="446"/>
      <c r="H4261" s="446"/>
      <c r="L4261" s="447"/>
      <c r="M4261" s="448"/>
      <c r="N4261" s="448"/>
      <c r="O4261" s="448"/>
    </row>
    <row r="4262" spans="1:15" s="43" customFormat="1">
      <c r="A4262" s="449"/>
      <c r="B4262" s="450"/>
      <c r="C4262" s="448"/>
      <c r="D4262" s="448"/>
      <c r="E4262" s="448"/>
      <c r="G4262" s="446"/>
      <c r="H4262" s="446"/>
      <c r="L4262" s="447"/>
      <c r="M4262" s="448"/>
      <c r="N4262" s="448"/>
      <c r="O4262" s="448"/>
    </row>
    <row r="4263" spans="1:15" s="43" customFormat="1">
      <c r="A4263" s="449"/>
      <c r="B4263" s="450"/>
      <c r="C4263" s="448"/>
      <c r="D4263" s="448"/>
      <c r="E4263" s="448"/>
      <c r="G4263" s="446"/>
      <c r="H4263" s="446"/>
      <c r="L4263" s="447"/>
      <c r="M4263" s="448"/>
      <c r="N4263" s="448"/>
      <c r="O4263" s="448"/>
    </row>
    <row r="4264" spans="1:15" s="43" customFormat="1">
      <c r="A4264" s="449"/>
      <c r="B4264" s="450"/>
      <c r="C4264" s="448"/>
      <c r="D4264" s="448"/>
      <c r="E4264" s="448"/>
      <c r="G4264" s="446"/>
      <c r="H4264" s="446"/>
      <c r="L4264" s="447"/>
      <c r="M4264" s="448"/>
      <c r="N4264" s="448"/>
      <c r="O4264" s="448"/>
    </row>
    <row r="4265" spans="1:15" s="43" customFormat="1">
      <c r="A4265" s="449"/>
      <c r="B4265" s="450"/>
      <c r="C4265" s="448"/>
      <c r="D4265" s="448"/>
      <c r="E4265" s="448"/>
      <c r="G4265" s="446"/>
      <c r="H4265" s="446"/>
      <c r="L4265" s="447"/>
      <c r="M4265" s="448"/>
      <c r="N4265" s="448"/>
      <c r="O4265" s="448"/>
    </row>
    <row r="4266" spans="1:15" s="43" customFormat="1">
      <c r="A4266" s="449"/>
      <c r="B4266" s="450"/>
      <c r="C4266" s="448"/>
      <c r="D4266" s="448"/>
      <c r="E4266" s="448"/>
      <c r="G4266" s="446"/>
      <c r="H4266" s="446"/>
      <c r="L4266" s="447"/>
      <c r="M4266" s="448"/>
      <c r="N4266" s="448"/>
      <c r="O4266" s="448"/>
    </row>
    <row r="4267" spans="1:15" s="43" customFormat="1">
      <c r="A4267" s="449"/>
      <c r="B4267" s="450"/>
      <c r="C4267" s="448"/>
      <c r="D4267" s="448"/>
      <c r="E4267" s="448"/>
      <c r="G4267" s="446"/>
      <c r="H4267" s="446"/>
      <c r="L4267" s="447"/>
      <c r="M4267" s="448"/>
      <c r="N4267" s="448"/>
      <c r="O4267" s="448"/>
    </row>
    <row r="4268" spans="1:15" s="43" customFormat="1">
      <c r="A4268" s="449"/>
      <c r="B4268" s="450"/>
      <c r="C4268" s="448"/>
      <c r="D4268" s="448"/>
      <c r="E4268" s="448"/>
      <c r="G4268" s="446"/>
      <c r="H4268" s="446"/>
      <c r="L4268" s="447"/>
      <c r="M4268" s="448"/>
      <c r="N4268" s="448"/>
      <c r="O4268" s="448"/>
    </row>
    <row r="4269" spans="1:15" s="43" customFormat="1">
      <c r="A4269" s="449"/>
      <c r="B4269" s="450"/>
      <c r="C4269" s="448"/>
      <c r="D4269" s="448"/>
      <c r="E4269" s="448"/>
      <c r="G4269" s="446"/>
      <c r="H4269" s="446"/>
      <c r="L4269" s="447"/>
      <c r="M4269" s="448"/>
      <c r="N4269" s="448"/>
      <c r="O4269" s="448"/>
    </row>
    <row r="4270" spans="1:15" s="43" customFormat="1">
      <c r="A4270" s="449"/>
      <c r="B4270" s="450"/>
      <c r="C4270" s="448"/>
      <c r="D4270" s="448"/>
      <c r="E4270" s="448"/>
      <c r="G4270" s="446"/>
      <c r="H4270" s="446"/>
      <c r="L4270" s="447"/>
      <c r="M4270" s="448"/>
      <c r="N4270" s="448"/>
      <c r="O4270" s="448"/>
    </row>
    <row r="4271" spans="1:15" s="43" customFormat="1">
      <c r="A4271" s="449"/>
      <c r="B4271" s="450"/>
      <c r="C4271" s="448"/>
      <c r="D4271" s="448"/>
      <c r="E4271" s="448"/>
      <c r="G4271" s="446"/>
      <c r="H4271" s="446"/>
      <c r="L4271" s="447"/>
      <c r="M4271" s="448"/>
      <c r="N4271" s="448"/>
      <c r="O4271" s="448"/>
    </row>
    <row r="4272" spans="1:15" s="43" customFormat="1">
      <c r="A4272" s="449"/>
      <c r="B4272" s="450"/>
      <c r="C4272" s="448"/>
      <c r="D4272" s="448"/>
      <c r="E4272" s="448"/>
      <c r="G4272" s="446"/>
      <c r="H4272" s="446"/>
      <c r="L4272" s="447"/>
      <c r="M4272" s="448"/>
      <c r="N4272" s="448"/>
      <c r="O4272" s="448"/>
    </row>
    <row r="4273" spans="1:15" s="43" customFormat="1">
      <c r="A4273" s="449"/>
      <c r="B4273" s="450"/>
      <c r="C4273" s="448"/>
      <c r="D4273" s="448"/>
      <c r="E4273" s="448"/>
      <c r="G4273" s="446"/>
      <c r="H4273" s="446"/>
      <c r="L4273" s="447"/>
      <c r="M4273" s="448"/>
      <c r="N4273" s="448"/>
      <c r="O4273" s="448"/>
    </row>
    <row r="4274" spans="1:15" s="43" customFormat="1">
      <c r="A4274" s="449"/>
      <c r="B4274" s="450"/>
      <c r="C4274" s="448"/>
      <c r="D4274" s="448"/>
      <c r="E4274" s="448"/>
      <c r="G4274" s="446"/>
      <c r="H4274" s="446"/>
      <c r="L4274" s="447"/>
      <c r="M4274" s="448"/>
      <c r="N4274" s="448"/>
      <c r="O4274" s="448"/>
    </row>
    <row r="4275" spans="1:15" s="43" customFormat="1">
      <c r="A4275" s="449"/>
      <c r="B4275" s="450"/>
      <c r="C4275" s="448"/>
      <c r="D4275" s="448"/>
      <c r="E4275" s="448"/>
      <c r="G4275" s="446"/>
      <c r="H4275" s="446"/>
      <c r="L4275" s="447"/>
      <c r="M4275" s="448"/>
      <c r="N4275" s="448"/>
      <c r="O4275" s="448"/>
    </row>
    <row r="4276" spans="1:15" s="43" customFormat="1">
      <c r="A4276" s="449"/>
      <c r="B4276" s="450"/>
      <c r="C4276" s="448"/>
      <c r="D4276" s="448"/>
      <c r="E4276" s="448"/>
      <c r="G4276" s="446"/>
      <c r="H4276" s="446"/>
      <c r="L4276" s="447"/>
      <c r="M4276" s="448"/>
      <c r="N4276" s="448"/>
      <c r="O4276" s="448"/>
    </row>
    <row r="4277" spans="1:15" s="43" customFormat="1">
      <c r="A4277" s="449"/>
      <c r="B4277" s="450"/>
      <c r="C4277" s="448"/>
      <c r="D4277" s="448"/>
      <c r="E4277" s="448"/>
      <c r="G4277" s="446"/>
      <c r="H4277" s="446"/>
      <c r="L4277" s="447"/>
      <c r="M4277" s="448"/>
      <c r="N4277" s="448"/>
      <c r="O4277" s="448"/>
    </row>
    <row r="4278" spans="1:15" s="43" customFormat="1">
      <c r="A4278" s="449"/>
      <c r="B4278" s="450"/>
      <c r="C4278" s="448"/>
      <c r="D4278" s="448"/>
      <c r="E4278" s="448"/>
      <c r="G4278" s="446"/>
      <c r="H4278" s="446"/>
      <c r="L4278" s="447"/>
      <c r="M4278" s="448"/>
      <c r="N4278" s="448"/>
      <c r="O4278" s="448"/>
    </row>
    <row r="4279" spans="1:15" s="43" customFormat="1">
      <c r="A4279" s="449"/>
      <c r="B4279" s="450"/>
      <c r="C4279" s="448"/>
      <c r="D4279" s="448"/>
      <c r="E4279" s="448"/>
      <c r="G4279" s="446"/>
      <c r="H4279" s="446"/>
      <c r="L4279" s="447"/>
      <c r="M4279" s="448"/>
      <c r="N4279" s="448"/>
      <c r="O4279" s="448"/>
    </row>
    <row r="4280" spans="1:15" s="43" customFormat="1">
      <c r="A4280" s="449"/>
      <c r="B4280" s="450"/>
      <c r="C4280" s="448"/>
      <c r="D4280" s="448"/>
      <c r="E4280" s="448"/>
      <c r="G4280" s="446"/>
      <c r="H4280" s="446"/>
      <c r="L4280" s="447"/>
      <c r="M4280" s="448"/>
      <c r="N4280" s="448"/>
      <c r="O4280" s="448"/>
    </row>
    <row r="4281" spans="1:15" s="43" customFormat="1">
      <c r="A4281" s="449"/>
      <c r="B4281" s="450"/>
      <c r="C4281" s="448"/>
      <c r="D4281" s="448"/>
      <c r="E4281" s="448"/>
      <c r="G4281" s="446"/>
      <c r="H4281" s="446"/>
      <c r="L4281" s="447"/>
      <c r="M4281" s="448"/>
      <c r="N4281" s="448"/>
      <c r="O4281" s="448"/>
    </row>
    <row r="4282" spans="1:15" s="43" customFormat="1">
      <c r="A4282" s="449"/>
      <c r="B4282" s="450"/>
      <c r="C4282" s="448"/>
      <c r="D4282" s="448"/>
      <c r="E4282" s="448"/>
      <c r="G4282" s="446"/>
      <c r="H4282" s="446"/>
      <c r="L4282" s="447"/>
      <c r="M4282" s="448"/>
      <c r="N4282" s="448"/>
      <c r="O4282" s="448"/>
    </row>
    <row r="4283" spans="1:15" s="43" customFormat="1">
      <c r="A4283" s="449"/>
      <c r="B4283" s="450"/>
      <c r="C4283" s="448"/>
      <c r="D4283" s="448"/>
      <c r="E4283" s="448"/>
      <c r="G4283" s="446"/>
      <c r="H4283" s="446"/>
      <c r="L4283" s="447"/>
      <c r="M4283" s="448"/>
      <c r="N4283" s="448"/>
      <c r="O4283" s="448"/>
    </row>
    <row r="4284" spans="1:15" s="43" customFormat="1">
      <c r="A4284" s="449"/>
      <c r="B4284" s="450"/>
      <c r="C4284" s="448"/>
      <c r="D4284" s="448"/>
      <c r="E4284" s="448"/>
      <c r="G4284" s="446"/>
      <c r="H4284" s="446"/>
      <c r="L4284" s="447"/>
      <c r="M4284" s="448"/>
      <c r="N4284" s="448"/>
      <c r="O4284" s="448"/>
    </row>
    <row r="4285" spans="1:15" s="43" customFormat="1">
      <c r="A4285" s="449"/>
      <c r="B4285" s="450"/>
      <c r="C4285" s="448"/>
      <c r="D4285" s="448"/>
      <c r="E4285" s="448"/>
      <c r="G4285" s="446"/>
      <c r="H4285" s="446"/>
      <c r="L4285" s="447"/>
      <c r="M4285" s="448"/>
      <c r="N4285" s="448"/>
      <c r="O4285" s="448"/>
    </row>
    <row r="4286" spans="1:15" s="43" customFormat="1">
      <c r="A4286" s="449"/>
      <c r="B4286" s="450"/>
      <c r="C4286" s="448"/>
      <c r="D4286" s="448"/>
      <c r="E4286" s="448"/>
      <c r="G4286" s="446"/>
      <c r="H4286" s="446"/>
      <c r="L4286" s="447"/>
      <c r="M4286" s="448"/>
      <c r="N4286" s="448"/>
      <c r="O4286" s="448"/>
    </row>
    <row r="4287" spans="1:15" s="43" customFormat="1">
      <c r="A4287" s="449"/>
      <c r="B4287" s="450"/>
      <c r="C4287" s="448"/>
      <c r="D4287" s="448"/>
      <c r="E4287" s="448"/>
      <c r="G4287" s="446"/>
      <c r="H4287" s="446"/>
      <c r="L4287" s="447"/>
      <c r="M4287" s="448"/>
      <c r="N4287" s="448"/>
      <c r="O4287" s="448"/>
    </row>
    <row r="4288" spans="1:15" s="43" customFormat="1">
      <c r="A4288" s="449"/>
      <c r="B4288" s="450"/>
      <c r="C4288" s="448"/>
      <c r="D4288" s="448"/>
      <c r="E4288" s="448"/>
      <c r="G4288" s="446"/>
      <c r="H4288" s="446"/>
      <c r="L4288" s="447"/>
      <c r="M4288" s="448"/>
      <c r="N4288" s="448"/>
      <c r="O4288" s="448"/>
    </row>
    <row r="4289" spans="1:15" s="43" customFormat="1">
      <c r="A4289" s="449"/>
      <c r="B4289" s="450"/>
      <c r="C4289" s="448"/>
      <c r="D4289" s="448"/>
      <c r="E4289" s="448"/>
      <c r="G4289" s="446"/>
      <c r="H4289" s="446"/>
      <c r="L4289" s="447"/>
      <c r="M4289" s="448"/>
      <c r="N4289" s="448"/>
      <c r="O4289" s="448"/>
    </row>
    <row r="4290" spans="1:15" s="43" customFormat="1">
      <c r="A4290" s="449"/>
      <c r="B4290" s="450"/>
      <c r="C4290" s="448"/>
      <c r="D4290" s="448"/>
      <c r="E4290" s="448"/>
      <c r="G4290" s="446"/>
      <c r="H4290" s="446"/>
      <c r="L4290" s="447"/>
      <c r="M4290" s="448"/>
      <c r="N4290" s="448"/>
      <c r="O4290" s="448"/>
    </row>
    <row r="4291" spans="1:15" s="43" customFormat="1">
      <c r="A4291" s="449"/>
      <c r="B4291" s="450"/>
      <c r="C4291" s="448"/>
      <c r="D4291" s="448"/>
      <c r="E4291" s="448"/>
      <c r="G4291" s="446"/>
      <c r="H4291" s="446"/>
      <c r="L4291" s="447"/>
      <c r="M4291" s="448"/>
      <c r="N4291" s="448"/>
      <c r="O4291" s="448"/>
    </row>
    <row r="4292" spans="1:15" s="43" customFormat="1">
      <c r="A4292" s="449"/>
      <c r="B4292" s="450"/>
      <c r="C4292" s="448"/>
      <c r="D4292" s="448"/>
      <c r="E4292" s="448"/>
      <c r="G4292" s="446"/>
      <c r="H4292" s="446"/>
      <c r="L4292" s="447"/>
      <c r="M4292" s="448"/>
      <c r="N4292" s="448"/>
      <c r="O4292" s="448"/>
    </row>
    <row r="4293" spans="1:15" s="43" customFormat="1">
      <c r="A4293" s="449"/>
      <c r="B4293" s="450"/>
      <c r="C4293" s="448"/>
      <c r="D4293" s="448"/>
      <c r="E4293" s="448"/>
      <c r="G4293" s="446"/>
      <c r="H4293" s="446"/>
      <c r="L4293" s="447"/>
      <c r="M4293" s="448"/>
      <c r="N4293" s="448"/>
      <c r="O4293" s="448"/>
    </row>
    <row r="4294" spans="1:15" s="43" customFormat="1">
      <c r="A4294" s="449"/>
      <c r="B4294" s="450"/>
      <c r="C4294" s="448"/>
      <c r="D4294" s="448"/>
      <c r="E4294" s="448"/>
      <c r="G4294" s="446"/>
      <c r="H4294" s="446"/>
      <c r="L4294" s="447"/>
      <c r="M4294" s="448"/>
      <c r="N4294" s="448"/>
      <c r="O4294" s="448"/>
    </row>
    <row r="4295" spans="1:15" s="43" customFormat="1">
      <c r="A4295" s="449"/>
      <c r="B4295" s="450"/>
      <c r="C4295" s="448"/>
      <c r="D4295" s="448"/>
      <c r="E4295" s="448"/>
      <c r="G4295" s="446"/>
      <c r="H4295" s="446"/>
      <c r="L4295" s="447"/>
      <c r="M4295" s="448"/>
      <c r="N4295" s="448"/>
      <c r="O4295" s="448"/>
    </row>
    <row r="4296" spans="1:15" s="43" customFormat="1">
      <c r="A4296" s="449"/>
      <c r="B4296" s="450"/>
      <c r="C4296" s="448"/>
      <c r="D4296" s="448"/>
      <c r="E4296" s="448"/>
      <c r="G4296" s="446"/>
      <c r="H4296" s="446"/>
      <c r="L4296" s="447"/>
      <c r="M4296" s="448"/>
      <c r="N4296" s="448"/>
      <c r="O4296" s="448"/>
    </row>
    <row r="4297" spans="1:15" s="43" customFormat="1">
      <c r="A4297" s="449"/>
      <c r="B4297" s="450"/>
      <c r="C4297" s="448"/>
      <c r="D4297" s="448"/>
      <c r="E4297" s="448"/>
      <c r="G4297" s="446"/>
      <c r="H4297" s="446"/>
      <c r="L4297" s="447"/>
      <c r="M4297" s="448"/>
      <c r="N4297" s="448"/>
      <c r="O4297" s="448"/>
    </row>
    <row r="4298" spans="1:15" s="43" customFormat="1">
      <c r="A4298" s="449"/>
      <c r="B4298" s="450"/>
      <c r="C4298" s="448"/>
      <c r="D4298" s="448"/>
      <c r="E4298" s="448"/>
      <c r="G4298" s="446"/>
      <c r="H4298" s="446"/>
      <c r="L4298" s="447"/>
      <c r="M4298" s="448"/>
      <c r="N4298" s="448"/>
      <c r="O4298" s="448"/>
    </row>
    <row r="4299" spans="1:15" s="43" customFormat="1">
      <c r="A4299" s="449"/>
      <c r="B4299" s="450"/>
      <c r="C4299" s="448"/>
      <c r="D4299" s="448"/>
      <c r="E4299" s="448"/>
      <c r="G4299" s="446"/>
      <c r="H4299" s="446"/>
      <c r="L4299" s="447"/>
      <c r="M4299" s="448"/>
      <c r="N4299" s="448"/>
      <c r="O4299" s="448"/>
    </row>
  </sheetData>
  <autoFilter ref="A5:WVX489"/>
  <mergeCells count="48">
    <mergeCell ref="A20:C20"/>
    <mergeCell ref="A442:C442"/>
    <mergeCell ref="A166:B166"/>
    <mergeCell ref="A398:C398"/>
    <mergeCell ref="A440:C440"/>
    <mergeCell ref="H2:I2"/>
    <mergeCell ref="G1:H1"/>
    <mergeCell ref="A3:H3"/>
    <mergeCell ref="A6:G6"/>
    <mergeCell ref="A7:C7"/>
    <mergeCell ref="A486:D486"/>
    <mergeCell ref="A25:G25"/>
    <mergeCell ref="A26:C26"/>
    <mergeCell ref="A382:C382"/>
    <mergeCell ref="A395:C395"/>
    <mergeCell ref="A397:D397"/>
    <mergeCell ref="I495:K495"/>
    <mergeCell ref="A476:D476"/>
    <mergeCell ref="A414:G414"/>
    <mergeCell ref="A415:C415"/>
    <mergeCell ref="A423:C423"/>
    <mergeCell ref="A432:D432"/>
    <mergeCell ref="A433:C433"/>
    <mergeCell ref="A468:C468"/>
    <mergeCell ref="A470:C470"/>
    <mergeCell ref="E494:G494"/>
    <mergeCell ref="I494:J494"/>
    <mergeCell ref="A477:C477"/>
    <mergeCell ref="A482:D482"/>
    <mergeCell ref="A483:C483"/>
    <mergeCell ref="A488:C488"/>
    <mergeCell ref="A489:F489"/>
    <mergeCell ref="M101:M102"/>
    <mergeCell ref="A436:D436"/>
    <mergeCell ref="A437:C437"/>
    <mergeCell ref="I493:J493"/>
    <mergeCell ref="A467:D467"/>
    <mergeCell ref="A124:C124"/>
    <mergeCell ref="A158:F158"/>
    <mergeCell ref="A159:C159"/>
    <mergeCell ref="A402:C402"/>
    <mergeCell ref="A311:D311"/>
    <mergeCell ref="A312:C312"/>
    <mergeCell ref="A366:C366"/>
    <mergeCell ref="A368:C368"/>
    <mergeCell ref="A378:D378"/>
    <mergeCell ref="A379:C379"/>
    <mergeCell ref="A381:F381"/>
  </mergeCells>
  <hyperlinks>
    <hyperlink ref="N465" r:id="rId1"/>
    <hyperlink ref="N278" r:id="rId2"/>
    <hyperlink ref="N279" r:id="rId3"/>
    <hyperlink ref="N226" r:id="rId4"/>
    <hyperlink ref="N122" r:id="rId5"/>
    <hyperlink ref="N233" r:id="rId6"/>
    <hyperlink ref="N234" r:id="rId7"/>
    <hyperlink ref="N235" r:id="rId8" location="subscribe"/>
    <hyperlink ref="N105" r:id="rId9"/>
    <hyperlink ref="N58" r:id="rId10"/>
    <hyperlink ref="N55" r:id="rId11"/>
    <hyperlink ref="N141" r:id="rId12"/>
    <hyperlink ref="N154" r:id="rId13"/>
    <hyperlink ref="N54" r:id="rId14"/>
    <hyperlink ref="N285" r:id="rId15"/>
    <hyperlink ref="N286" r:id="rId16"/>
    <hyperlink ref="N287" r:id="rId17"/>
    <hyperlink ref="N288" r:id="rId18"/>
    <hyperlink ref="N289" r:id="rId19"/>
    <hyperlink ref="N225" r:id="rId20"/>
    <hyperlink ref="N155" r:id="rId21"/>
    <hyperlink ref="N87" r:id="rId22"/>
    <hyperlink ref="N149" r:id="rId23"/>
    <hyperlink ref="N139" r:id="rId24"/>
    <hyperlink ref="N237" r:id="rId25"/>
    <hyperlink ref="N238" r:id="rId26"/>
    <hyperlink ref="N239" r:id="rId27"/>
    <hyperlink ref="N240" r:id="rId28"/>
    <hyperlink ref="N290" r:id="rId29"/>
    <hyperlink ref="N107" display="https://hub.flowjo.com/payment?code=eyJhbGciOiJIUzI1NiIsInR5cCI6IkpXVCJ9.eyJ0eXBlIjoiY29kZSIsInJlYXNvbiI6Imludm9pY2VfcGF5bWVudCIsImV4cGlyZXNfYXQiOiIyMDE5LTA3LTAzVDIwOjE4OjQyLjg2MVoiLCJjdXN0b21lcl9pZCI6MjYsImludm9pY2VfaWQiOjk5LCJvcmRlcl9pZCI6NDcsImRvY3VtZW"/>
    <hyperlink ref="N79" r:id="rId30"/>
    <hyperlink ref="N108" r:id="rId31"/>
    <hyperlink ref="N109" r:id="rId32"/>
    <hyperlink ref="N49" r:id="rId33"/>
    <hyperlink ref="N242" r:id="rId34"/>
    <hyperlink ref="N64" r:id="rId35"/>
    <hyperlink ref="N110" r:id="rId36"/>
    <hyperlink ref="N69" r:id="rId37"/>
    <hyperlink ref="N297" r:id="rId38"/>
    <hyperlink ref="N291" r:id="rId39"/>
    <hyperlink ref="N292" r:id="rId40"/>
    <hyperlink ref="N295" r:id="rId41"/>
    <hyperlink ref="N296" r:id="rId42"/>
    <hyperlink ref="N293" r:id="rId43"/>
    <hyperlink ref="N294" r:id="rId44"/>
    <hyperlink ref="N92" r:id="rId45"/>
    <hyperlink ref="N93" r:id="rId46"/>
    <hyperlink ref="N94" r:id="rId47"/>
    <hyperlink ref="N95" r:id="rId48"/>
    <hyperlink ref="N96" r:id="rId49"/>
    <hyperlink ref="N97" r:id="rId50"/>
    <hyperlink ref="N98" r:id="rId51"/>
    <hyperlink ref="N298" r:id="rId52"/>
    <hyperlink ref="N299" r:id="rId53"/>
    <hyperlink ref="N85" r:id="rId54"/>
    <hyperlink ref="N301" r:id="rId55"/>
    <hyperlink ref="N302" r:id="rId56"/>
    <hyperlink ref="N303" r:id="rId57"/>
    <hyperlink ref="N390" r:id="rId58"/>
    <hyperlink ref="N456" r:id="rId59"/>
    <hyperlink ref="N307" r:id="rId60"/>
    <hyperlink ref="N140" r:id="rId61"/>
    <hyperlink ref="N47" r:id="rId62"/>
    <hyperlink ref="N115" r:id="rId63"/>
    <hyperlink ref="N116" r:id="rId64"/>
  </hyperlinks>
  <pageMargins left="0.7" right="0.7" top="0.75" bottom="0.75" header="0.3" footer="0.3"/>
  <pageSetup paperSize="9" orientation="portrait" r:id="rId65"/>
  <drawing r:id="rId66"/>
  <legacyDrawing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19"/>
  <sheetViews>
    <sheetView topLeftCell="A11" workbookViewId="0">
      <selection activeCell="C13" sqref="C13"/>
    </sheetView>
  </sheetViews>
  <sheetFormatPr defaultRowHeight="15"/>
  <cols>
    <col min="1" max="1" width="4.42578125" bestFit="1" customWidth="1"/>
    <col min="2" max="2" width="38.5703125" bestFit="1" customWidth="1"/>
    <col min="3" max="3" width="15.7109375" customWidth="1"/>
    <col min="4" max="4" width="47.28515625" bestFit="1" customWidth="1"/>
    <col min="5" max="5" width="14.140625" bestFit="1" customWidth="1"/>
    <col min="6" max="6" width="21.85546875" bestFit="1" customWidth="1"/>
    <col min="7" max="7" width="18.28515625" bestFit="1" customWidth="1"/>
    <col min="8" max="8" width="19.7109375" bestFit="1" customWidth="1"/>
    <col min="9" max="9" width="18" bestFit="1" customWidth="1"/>
    <col min="10" max="10" width="17.5703125" bestFit="1" customWidth="1"/>
    <col min="11" max="11" width="18.85546875" bestFit="1" customWidth="1"/>
    <col min="12" max="12" width="8.42578125" bestFit="1" customWidth="1"/>
    <col min="13" max="13" width="18.7109375" bestFit="1" customWidth="1"/>
    <col min="14" max="14" width="20" bestFit="1" customWidth="1"/>
    <col min="15" max="15" width="22" customWidth="1"/>
    <col min="16" max="16" width="22.5703125" customWidth="1"/>
  </cols>
  <sheetData>
    <row r="3" spans="1:16" ht="15.75">
      <c r="B3" s="1050" t="s">
        <v>636</v>
      </c>
      <c r="C3" s="1050"/>
      <c r="D3" s="1050"/>
      <c r="E3" s="1050"/>
      <c r="F3" s="1050"/>
      <c r="G3" s="1050"/>
      <c r="H3" s="1050"/>
      <c r="I3" s="1050"/>
    </row>
    <row r="4" spans="1:16" ht="78.75">
      <c r="A4" s="8" t="s">
        <v>3</v>
      </c>
      <c r="B4" s="9" t="s">
        <v>4</v>
      </c>
      <c r="C4" s="10" t="s">
        <v>5</v>
      </c>
      <c r="D4" s="11" t="s">
        <v>6</v>
      </c>
      <c r="E4" s="11" t="s">
        <v>7</v>
      </c>
      <c r="F4" s="11" t="s">
        <v>8</v>
      </c>
      <c r="G4" s="11" t="s">
        <v>9</v>
      </c>
      <c r="H4" s="11" t="s">
        <v>10</v>
      </c>
      <c r="I4" s="11" t="s">
        <v>11</v>
      </c>
      <c r="J4" s="12" t="s">
        <v>12</v>
      </c>
      <c r="K4" s="13" t="s">
        <v>13</v>
      </c>
      <c r="L4" s="14" t="s">
        <v>14</v>
      </c>
      <c r="M4" s="10" t="s">
        <v>15</v>
      </c>
      <c r="N4" s="10" t="s">
        <v>16</v>
      </c>
      <c r="O4" s="747" t="s">
        <v>17</v>
      </c>
      <c r="P4" s="825" t="s">
        <v>1090</v>
      </c>
    </row>
    <row r="5" spans="1:16" ht="15.75">
      <c r="A5" s="16">
        <v>1</v>
      </c>
      <c r="B5" s="17">
        <v>2</v>
      </c>
      <c r="C5" s="18">
        <v>3</v>
      </c>
      <c r="D5" s="18">
        <v>4</v>
      </c>
      <c r="E5" s="18">
        <v>5</v>
      </c>
      <c r="F5" s="18">
        <v>6</v>
      </c>
      <c r="G5" s="18">
        <v>7</v>
      </c>
      <c r="H5" s="18">
        <v>8</v>
      </c>
      <c r="I5" s="19">
        <v>9</v>
      </c>
      <c r="J5" s="18">
        <v>10</v>
      </c>
      <c r="K5" s="19">
        <v>11</v>
      </c>
      <c r="L5" s="16">
        <v>12</v>
      </c>
      <c r="M5" s="19">
        <v>13</v>
      </c>
      <c r="N5" s="18">
        <v>14</v>
      </c>
      <c r="O5" s="748">
        <v>15</v>
      </c>
      <c r="P5" s="825"/>
    </row>
    <row r="6" spans="1:16" s="511" customFormat="1" ht="31.5">
      <c r="A6" s="44">
        <v>20</v>
      </c>
      <c r="B6" s="45" t="s">
        <v>65</v>
      </c>
      <c r="C6" s="46" t="s">
        <v>589</v>
      </c>
      <c r="D6" s="45" t="s">
        <v>65</v>
      </c>
      <c r="E6" s="320">
        <v>1</v>
      </c>
      <c r="F6" s="320" t="s">
        <v>66</v>
      </c>
      <c r="G6" s="46">
        <v>338984</v>
      </c>
      <c r="H6" s="52">
        <v>338984</v>
      </c>
      <c r="I6" s="51" t="s">
        <v>44</v>
      </c>
      <c r="J6" s="50">
        <v>338984</v>
      </c>
      <c r="K6" s="53">
        <v>0</v>
      </c>
      <c r="L6" s="74">
        <v>0</v>
      </c>
      <c r="M6" s="55" t="s">
        <v>538</v>
      </c>
      <c r="N6" s="57" t="s">
        <v>67</v>
      </c>
      <c r="O6" s="752" t="s">
        <v>48</v>
      </c>
      <c r="P6" s="59"/>
    </row>
    <row r="7" spans="1:16" s="511" customFormat="1" ht="173.25">
      <c r="A7" s="44">
        <v>86</v>
      </c>
      <c r="B7" s="58" t="s">
        <v>693</v>
      </c>
      <c r="C7" s="46" t="s">
        <v>685</v>
      </c>
      <c r="D7" s="47" t="s">
        <v>695</v>
      </c>
      <c r="E7" s="76">
        <v>1</v>
      </c>
      <c r="F7" s="76" t="s">
        <v>52</v>
      </c>
      <c r="G7" s="120"/>
      <c r="H7" s="314">
        <v>159642.85999999999</v>
      </c>
      <c r="I7" s="174" t="s">
        <v>73</v>
      </c>
      <c r="J7" s="314">
        <v>159642.85999999999</v>
      </c>
      <c r="K7" s="59">
        <v>0</v>
      </c>
      <c r="L7" s="74"/>
      <c r="M7" s="127" t="s">
        <v>696</v>
      </c>
      <c r="N7" s="57" t="s">
        <v>694</v>
      </c>
      <c r="O7" s="752" t="s">
        <v>48</v>
      </c>
      <c r="P7" s="59"/>
    </row>
    <row r="8" spans="1:16" ht="78.75">
      <c r="A8" s="29">
        <v>197</v>
      </c>
      <c r="B8" s="80" t="s">
        <v>591</v>
      </c>
      <c r="C8" s="31" t="s">
        <v>589</v>
      </c>
      <c r="D8" s="512" t="s">
        <v>588</v>
      </c>
      <c r="E8" s="81">
        <v>1</v>
      </c>
      <c r="F8" s="81" t="s">
        <v>52</v>
      </c>
      <c r="G8" s="513"/>
      <c r="H8" s="359">
        <v>89000</v>
      </c>
      <c r="I8" s="36" t="s">
        <v>73</v>
      </c>
      <c r="J8" s="359">
        <v>89000</v>
      </c>
      <c r="K8" s="38">
        <v>0</v>
      </c>
      <c r="L8" s="316">
        <v>0</v>
      </c>
      <c r="M8" s="42" t="s">
        <v>625</v>
      </c>
      <c r="N8" s="42" t="s">
        <v>626</v>
      </c>
      <c r="O8" s="751" t="s">
        <v>48</v>
      </c>
      <c r="P8" s="57" t="s">
        <v>590</v>
      </c>
    </row>
    <row r="9" spans="1:16" ht="47.25">
      <c r="A9" s="44">
        <v>201</v>
      </c>
      <c r="B9" s="58" t="s">
        <v>399</v>
      </c>
      <c r="C9" s="46" t="s">
        <v>400</v>
      </c>
      <c r="D9" s="45" t="s">
        <v>401</v>
      </c>
      <c r="E9" s="76">
        <v>1</v>
      </c>
      <c r="F9" s="76" t="s">
        <v>52</v>
      </c>
      <c r="G9" s="120"/>
      <c r="H9" s="60">
        <v>193980</v>
      </c>
      <c r="I9" s="473" t="s">
        <v>73</v>
      </c>
      <c r="J9" s="52">
        <v>163393</v>
      </c>
      <c r="K9" s="52">
        <v>10980</v>
      </c>
      <c r="L9" s="74">
        <v>5.6603773584905662E-2</v>
      </c>
      <c r="M9" s="57" t="s">
        <v>402</v>
      </c>
      <c r="N9" s="57" t="s">
        <v>382</v>
      </c>
      <c r="O9" s="752" t="s">
        <v>48</v>
      </c>
      <c r="P9" s="59"/>
    </row>
    <row r="10" spans="1:16" ht="63">
      <c r="A10" s="44">
        <v>210</v>
      </c>
      <c r="B10" s="58" t="s">
        <v>416</v>
      </c>
      <c r="C10" s="31" t="s">
        <v>589</v>
      </c>
      <c r="D10" s="47" t="s">
        <v>417</v>
      </c>
      <c r="E10" s="52">
        <v>10</v>
      </c>
      <c r="F10" s="56" t="s">
        <v>40</v>
      </c>
      <c r="G10" s="52">
        <v>29900</v>
      </c>
      <c r="H10" s="50">
        <v>299000</v>
      </c>
      <c r="I10" s="51" t="s">
        <v>64</v>
      </c>
      <c r="J10" s="52">
        <v>240178.5</v>
      </c>
      <c r="K10" s="53">
        <v>58821.5</v>
      </c>
      <c r="L10" s="74">
        <v>0.19672742474916388</v>
      </c>
      <c r="M10" s="361" t="s">
        <v>418</v>
      </c>
      <c r="N10" s="57" t="s">
        <v>419</v>
      </c>
      <c r="O10" s="752" t="s">
        <v>27</v>
      </c>
      <c r="P10" s="59"/>
    </row>
    <row r="11" spans="1:16" ht="78.75">
      <c r="A11" s="561">
        <v>266</v>
      </c>
      <c r="B11" s="562" t="s">
        <v>782</v>
      </c>
      <c r="C11" s="563" t="s">
        <v>780</v>
      </c>
      <c r="D11" s="562" t="s">
        <v>781</v>
      </c>
      <c r="E11" s="564">
        <v>1</v>
      </c>
      <c r="F11" s="564" t="s">
        <v>52</v>
      </c>
      <c r="G11" s="565"/>
      <c r="H11" s="566">
        <v>1772420</v>
      </c>
      <c r="I11" s="567" t="s">
        <v>105</v>
      </c>
      <c r="J11" s="566">
        <v>1772420</v>
      </c>
      <c r="K11" s="568">
        <f>H11-J11</f>
        <v>0</v>
      </c>
      <c r="L11" s="569">
        <f t="shared" ref="L11:L12" si="0">K11/H11</f>
        <v>0</v>
      </c>
      <c r="M11" s="570" t="s">
        <v>784</v>
      </c>
      <c r="N11" s="570" t="s">
        <v>785</v>
      </c>
      <c r="O11" s="781" t="s">
        <v>48</v>
      </c>
      <c r="P11" s="59"/>
    </row>
    <row r="12" spans="1:16" ht="78.75">
      <c r="A12" s="358">
        <v>312</v>
      </c>
      <c r="B12" s="58" t="s">
        <v>1173</v>
      </c>
      <c r="C12" s="46" t="s">
        <v>780</v>
      </c>
      <c r="D12" s="47" t="s">
        <v>1174</v>
      </c>
      <c r="E12" s="52">
        <v>1</v>
      </c>
      <c r="F12" s="56" t="s">
        <v>23</v>
      </c>
      <c r="G12" s="52">
        <v>990000</v>
      </c>
      <c r="H12" s="50">
        <f t="shared" ref="H12" si="1">E12*G12</f>
        <v>990000</v>
      </c>
      <c r="I12" s="115" t="s">
        <v>378</v>
      </c>
      <c r="J12" s="52">
        <v>990000</v>
      </c>
      <c r="K12" s="53">
        <f>H12-J12</f>
        <v>0</v>
      </c>
      <c r="L12" s="74">
        <f t="shared" si="0"/>
        <v>0</v>
      </c>
      <c r="M12" s="57" t="s">
        <v>1175</v>
      </c>
      <c r="N12" s="57"/>
      <c r="O12" s="751" t="s">
        <v>27</v>
      </c>
      <c r="P12" s="479"/>
    </row>
    <row r="13" spans="1:16" ht="94.5">
      <c r="A13" s="952">
        <v>432</v>
      </c>
      <c r="B13" s="439" t="s">
        <v>1351</v>
      </c>
      <c r="C13" s="173" t="s">
        <v>1352</v>
      </c>
      <c r="D13" s="440" t="s">
        <v>1353</v>
      </c>
      <c r="E13" s="76">
        <v>1</v>
      </c>
      <c r="F13" s="76" t="s">
        <v>52</v>
      </c>
      <c r="G13" s="120"/>
      <c r="H13" s="425">
        <v>595800</v>
      </c>
      <c r="I13" s="79" t="s">
        <v>468</v>
      </c>
      <c r="J13" s="425">
        <v>595800</v>
      </c>
      <c r="K13" s="53">
        <f>H13-J13</f>
        <v>0</v>
      </c>
      <c r="L13" s="315">
        <f>K13/H13</f>
        <v>0</v>
      </c>
      <c r="M13" s="127" t="s">
        <v>1354</v>
      </c>
      <c r="N13" s="361" t="s">
        <v>1355</v>
      </c>
      <c r="O13" s="752" t="s">
        <v>48</v>
      </c>
      <c r="P13" s="479"/>
    </row>
    <row r="14" spans="1:16" ht="15.75">
      <c r="A14" s="474"/>
      <c r="B14" s="475" t="s">
        <v>634</v>
      </c>
      <c r="C14" s="474"/>
      <c r="D14" s="474"/>
      <c r="E14" s="474"/>
      <c r="F14" s="474"/>
      <c r="G14" s="474"/>
      <c r="H14" s="474"/>
      <c r="I14" s="474"/>
      <c r="J14" s="476">
        <f>SUM(J6:J13)</f>
        <v>4349418.3599999994</v>
      </c>
      <c r="K14" s="474"/>
      <c r="L14" s="474"/>
      <c r="M14" s="474"/>
      <c r="N14" s="474"/>
      <c r="O14" s="824"/>
      <c r="P14" s="474"/>
    </row>
    <row r="17" spans="9:10" ht="15.75">
      <c r="I17" s="477" t="s">
        <v>635</v>
      </c>
      <c r="J17" s="478">
        <v>2525</v>
      </c>
    </row>
    <row r="18" spans="9:10" ht="15.75">
      <c r="I18" s="477" t="s">
        <v>632</v>
      </c>
      <c r="J18" s="478">
        <v>5050000</v>
      </c>
    </row>
    <row r="19" spans="9:10" ht="15.75">
      <c r="I19" s="477" t="s">
        <v>633</v>
      </c>
      <c r="J19" s="478">
        <f>J18-J14</f>
        <v>700581.6400000006</v>
      </c>
    </row>
  </sheetData>
  <mergeCells count="1">
    <mergeCell ref="B3:I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vt:lpstr>
      <vt:lpstr>пп.6 п.3.1 Правил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2019-10-17T11:12:05Z</dcterms:modified>
</cp:coreProperties>
</file>